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" activeTab="0"/>
  </bookViews>
  <sheets>
    <sheet name="Sheet1" sheetId="1" r:id="rId1"/>
  </sheets>
  <definedNames>
    <definedName name="_xlnm.Print_Area" localSheetId="0">'Sheet1'!$A$1:$H$198</definedName>
  </definedNames>
  <calcPr fullCalcOnLoad="1"/>
</workbook>
</file>

<file path=xl/sharedStrings.xml><?xml version="1.0" encoding="utf-8"?>
<sst xmlns="http://schemas.openxmlformats.org/spreadsheetml/2006/main" count="498" uniqueCount="271">
  <si>
    <t xml:space="preserve">Anexa nr. 44 la HCL 290/26.07.2018        </t>
  </si>
  <si>
    <t xml:space="preserve">    PROGRAM DE INVESTIŢII PUBLICE</t>
  </si>
  <si>
    <t>(sursa de finanțare: venituri curente)</t>
  </si>
  <si>
    <t xml:space="preserve">      Iulie – 2018</t>
  </si>
  <si>
    <t>Buget local:</t>
  </si>
  <si>
    <t xml:space="preserve"> mii lei</t>
  </si>
  <si>
    <t xml:space="preserve"> </t>
  </si>
  <si>
    <t>Obiectivul de investiție</t>
  </si>
  <si>
    <t>Capitol/ Cod indicator</t>
  </si>
  <si>
    <t xml:space="preserve">Val.conf.  </t>
  </si>
  <si>
    <t>Influențe</t>
  </si>
  <si>
    <t xml:space="preserve">Nr. </t>
  </si>
  <si>
    <t>Lista aprob.</t>
  </si>
  <si>
    <t>Suma</t>
  </si>
  <si>
    <t>Rectificare</t>
  </si>
  <si>
    <t>Valoare</t>
  </si>
  <si>
    <t>crt.</t>
  </si>
  <si>
    <t xml:space="preserve">Prin HCL 264/    28 iunie 2018 </t>
  </si>
  <si>
    <t>diminuată</t>
  </si>
  <si>
    <t>suplim.</t>
  </si>
  <si>
    <t>26 iulie 2018</t>
  </si>
  <si>
    <t>după rectificare</t>
  </si>
  <si>
    <t xml:space="preserve">  </t>
  </si>
  <si>
    <t xml:space="preserve">            TOTAL GENERAL</t>
  </si>
  <si>
    <t xml:space="preserve">                     TOTAL CAP. 51.02</t>
  </si>
  <si>
    <t>Reabilitare și modernizare Centru Recuperare Luncă, B-dul Știrbei Vodă, nr. 106  (PT+ex.)</t>
  </si>
  <si>
    <t xml:space="preserve">    51.02.01.03   71.01.01</t>
  </si>
  <si>
    <t>0</t>
  </si>
  <si>
    <t>Amenajare clădire str. A.I.Cuza nr. 1 (actualizare P.T.,execuție)</t>
  </si>
  <si>
    <t>-323</t>
  </si>
  <si>
    <t>Reabilitare Sediu Primăria Municipiului Craiova strada A.I.Cuza nr.7 (actualizare P.T.,execuție)</t>
  </si>
  <si>
    <t>-313</t>
  </si>
  <si>
    <t xml:space="preserve">   </t>
  </si>
  <si>
    <t>Schimbare de destinație imobil situat în Craiova, str. Nicolae Julea, nr.1, din școală generală în depozit arhivă (ET+DALI, PT, as. th.)</t>
  </si>
  <si>
    <t xml:space="preserve">    51.02.01.03   71.01.30</t>
  </si>
  <si>
    <t>Expertizare tehnică de rezistenţă şi stabilitate pentru imobile aflate în inventarul domeniului public/privat al municipiului Craiova</t>
  </si>
  <si>
    <t>Aplicație mobilă pentru platformele de operare IOS și Android pentru promovarea municipiului Craiova-tip city application</t>
  </si>
  <si>
    <t>+87</t>
  </si>
  <si>
    <t>Achiziţie servere</t>
  </si>
  <si>
    <t xml:space="preserve">    51.02.01.03   71.01.03</t>
  </si>
  <si>
    <t>Achiziţie licenţe</t>
  </si>
  <si>
    <r>
      <t xml:space="preserve">Achiziţie cu montaj sistem detector şi avertizare în caz de incendiu – </t>
    </r>
    <r>
      <rPr>
        <i/>
        <sz val="14"/>
        <rFont val="Arial"/>
        <family val="2"/>
      </rPr>
      <t>Direcţia Evidenţa Persoanelor</t>
    </r>
  </si>
  <si>
    <t xml:space="preserve">    51.02.01.03   71.01.02</t>
  </si>
  <si>
    <t>-14</t>
  </si>
  <si>
    <r>
      <t>Achiziție tehnică de calcul</t>
    </r>
    <r>
      <rPr>
        <sz val="14"/>
        <color indexed="8"/>
        <rFont val="Arial"/>
        <family val="2"/>
      </rPr>
      <t xml:space="preserve"> – </t>
    </r>
    <r>
      <rPr>
        <i/>
        <sz val="14"/>
        <color indexed="8"/>
        <rFont val="Arial"/>
        <family val="2"/>
      </rPr>
      <t>Direcția Evidența Persoanelor</t>
    </r>
  </si>
  <si>
    <r>
      <t xml:space="preserve">Achiziție modul conectare ANAF (declarațiile 2201 și 2202) </t>
    </r>
    <r>
      <rPr>
        <sz val="14"/>
        <color indexed="8"/>
        <rFont val="Arial"/>
        <family val="2"/>
      </rPr>
      <t xml:space="preserve">– </t>
    </r>
    <r>
      <rPr>
        <i/>
        <sz val="14"/>
        <color indexed="8"/>
        <rFont val="Arial"/>
        <family val="2"/>
      </rPr>
      <t>Direcția Impozite și Taxe</t>
    </r>
  </si>
  <si>
    <r>
      <t>Achiziție modul statistici –</t>
    </r>
    <r>
      <rPr>
        <i/>
        <sz val="14"/>
        <color indexed="8"/>
        <rFont val="_Arial"/>
        <family val="2"/>
      </rPr>
      <t xml:space="preserve"> Direcția Impozite și Taxe</t>
    </r>
  </si>
  <si>
    <r>
      <t xml:space="preserve">Achiziție modul acces notariate </t>
    </r>
    <r>
      <rPr>
        <sz val="14"/>
        <color indexed="8"/>
        <rFont val="Arial"/>
        <family val="2"/>
      </rPr>
      <t>–</t>
    </r>
    <r>
      <rPr>
        <i/>
        <sz val="14"/>
        <color indexed="8"/>
        <rFont val="Arial"/>
        <family val="2"/>
      </rPr>
      <t xml:space="preserve"> Direcția Impozite și Taxe</t>
    </r>
  </si>
  <si>
    <r>
      <t>Modul aplicația ProTaxi – Radiere/scădere creanțe</t>
    </r>
    <r>
      <rPr>
        <sz val="14"/>
        <color indexed="8"/>
        <rFont val="_Arial"/>
        <family val="2"/>
      </rPr>
      <t xml:space="preserve">  -</t>
    </r>
    <r>
      <rPr>
        <i/>
        <sz val="14"/>
        <color indexed="8"/>
        <rFont val="_Arial"/>
        <family val="2"/>
      </rPr>
      <t xml:space="preserve"> Direcția Impozite și Taxe</t>
    </r>
  </si>
  <si>
    <r>
      <t>Achiziție modul declarații online persoane juridice</t>
    </r>
    <r>
      <rPr>
        <sz val="14"/>
        <color indexed="8"/>
        <rFont val="Arial"/>
        <family val="2"/>
      </rPr>
      <t xml:space="preserve"> – </t>
    </r>
    <r>
      <rPr>
        <i/>
        <sz val="14"/>
        <color indexed="8"/>
        <rFont val="Arial"/>
        <family val="2"/>
      </rPr>
      <t>Direcția Impozite și Taxe</t>
    </r>
  </si>
  <si>
    <r>
      <t>Achiziție modul notificări</t>
    </r>
    <r>
      <rPr>
        <sz val="14"/>
        <color indexed="8"/>
        <rFont val="_Arial"/>
        <family val="2"/>
      </rPr>
      <t xml:space="preserve"> – </t>
    </r>
    <r>
      <rPr>
        <i/>
        <sz val="14"/>
        <color indexed="8"/>
        <rFont val="_Arial"/>
        <family val="2"/>
      </rPr>
      <t>Direcția Impozite și Taxe</t>
    </r>
  </si>
  <si>
    <t>Achiziție cu montaj firmă luminoasă denumire pasaj, Pasajul „Universitate”</t>
  </si>
  <si>
    <t>Achiziție modul de plată cu POS</t>
  </si>
  <si>
    <t>Extindere aplicație ProTaxi cu modulul gestionare contracte de vânzare-cumpărare cu plata integrală/ în rate a locuințelor pentru tineri (ANL)</t>
  </si>
  <si>
    <t>Achiziţie tehnică de calcul</t>
  </si>
  <si>
    <t>Achiziție generator curent electric</t>
  </si>
  <si>
    <t>Achiziţie platformă online pentru bugetare participativă</t>
  </si>
  <si>
    <t>Achiziţie videoproiector cu ecrane de proiecţie cu trepied</t>
  </si>
  <si>
    <r>
      <t xml:space="preserve">Achiziţie unităţi calculator desktop şi monitor, cu sistem de operare, aplicaţie office </t>
    </r>
    <r>
      <rPr>
        <sz val="14"/>
        <rFont val="Arial"/>
        <family val="2"/>
      </rPr>
      <t xml:space="preserve">– </t>
    </r>
    <r>
      <rPr>
        <i/>
        <sz val="14"/>
        <rFont val="Arial"/>
        <family val="2"/>
      </rPr>
      <t>Direcția Impozite și Taxe</t>
    </r>
  </si>
  <si>
    <r>
      <t>Achiziţie aparat aer condiţionat 24000BTU</t>
    </r>
    <r>
      <rPr>
        <sz val="14"/>
        <rFont val="Arial"/>
        <family val="2"/>
      </rPr>
      <t xml:space="preserve"> – </t>
    </r>
    <r>
      <rPr>
        <i/>
        <sz val="14"/>
        <rFont val="Arial"/>
        <family val="2"/>
      </rPr>
      <t>Direcția Impozite și Taxe</t>
    </r>
  </si>
  <si>
    <r>
      <t xml:space="preserve">Echipament multifuncţional pentru multiplicarea documentelor </t>
    </r>
    <r>
      <rPr>
        <sz val="14"/>
        <rFont val="Arial"/>
        <family val="2"/>
      </rPr>
      <t xml:space="preserve">– </t>
    </r>
    <r>
      <rPr>
        <i/>
        <sz val="14"/>
        <rFont val="Arial"/>
        <family val="2"/>
      </rPr>
      <t>Direcția Impozite și Taxe</t>
    </r>
  </si>
  <si>
    <t>Majorare la capitalul social al S.C. Piețe și Târguri Craiova S.R.L.</t>
  </si>
  <si>
    <t xml:space="preserve">    51.02.01.03   72.01.01</t>
  </si>
  <si>
    <t>Achiziție extensie modul chirii în vederea administrării contractelor de închiriere locuințe</t>
  </si>
  <si>
    <t>Achiziție multifuncțională A3 laser color și multifuncțională A4 laser monocrom</t>
  </si>
  <si>
    <t>+16</t>
  </si>
  <si>
    <t>Achiziție aplicație/modul de programare online pentru căsătorii și transcriere acte stare civilă</t>
  </si>
  <si>
    <t>+8</t>
  </si>
  <si>
    <t>Achiziție pachet complet de echipamente topografice</t>
  </si>
  <si>
    <t>+1.178</t>
  </si>
  <si>
    <t xml:space="preserve">                     TOTAL CAP. 61.02</t>
  </si>
  <si>
    <t>Sirene electronice 600W cu comunicație prin circuit telefonic dedicat, internet/intranet, (TCP/IP), telefonie mobilă GSM și canal radio dedicat VHF (17 buc.)</t>
  </si>
  <si>
    <t xml:space="preserve">    61.02.05   71.01.02</t>
  </si>
  <si>
    <t>Lucrări de dezvoltare și/sau completare a sistemului de înștiințare-alarmare al municipiului Craiova (SF)</t>
  </si>
  <si>
    <t xml:space="preserve">    61.02.05   71.01.30</t>
  </si>
  <si>
    <t xml:space="preserve">                     TOTAL CAP. 65.02</t>
  </si>
  <si>
    <t xml:space="preserve">Reabilitare și consolidare corp central C.N. Carol I și Opera Română Craiova (actualizare DALI, PT, as.th.) </t>
  </si>
  <si>
    <t xml:space="preserve">    65.02.04.02   71.01.30</t>
  </si>
  <si>
    <t>-363</t>
  </si>
  <si>
    <t xml:space="preserve">Reabilitare și consolidare corp central C.N. Carol I și Opera Română Craiova (ex.) </t>
  </si>
  <si>
    <t xml:space="preserve">    65.02.04.02   71.01.01</t>
  </si>
  <si>
    <t>-500</t>
  </si>
  <si>
    <t>Reabilitare bazin C.N. Carol I – instalaţii aferente bazin (instalaţii interioare, exterioare, centrală termică) (ET,DALI,PT,as. th.)</t>
  </si>
  <si>
    <t>+45</t>
  </si>
  <si>
    <t>Reabilitare bazin C.N. Carol I – instalaţii aferente bazin (instalaţii interioare, exterioare, centrală termică) (ex.)</t>
  </si>
  <si>
    <t>+600</t>
  </si>
  <si>
    <r>
      <t>Proiectul</t>
    </r>
    <r>
      <rPr>
        <i/>
        <sz val="15"/>
        <color indexed="8"/>
        <rFont val="Arial"/>
        <family val="2"/>
      </rPr>
      <t xml:space="preserve"> „Îmbunătăţirea eficienţei energetice în gospodăriile cu venituri reduse din România”</t>
    </r>
    <r>
      <rPr>
        <sz val="15"/>
        <color indexed="8"/>
        <rFont val="Arial"/>
        <family val="2"/>
      </rPr>
      <t>: Reabilitare termică parţială la şase clădiri cu destinaţia spaţii de învăţământ - Izolare termică  a anvelopei clădirilor la partea opacă a faţadei</t>
    </r>
  </si>
  <si>
    <t xml:space="preserve">    65.02.03.01   71.01.01</t>
  </si>
  <si>
    <r>
      <t xml:space="preserve">C.N.Economic Ghe. Chiţu – (tertiar): </t>
    </r>
    <r>
      <rPr>
        <sz val="15"/>
        <rFont val="Arial"/>
        <family val="2"/>
      </rPr>
      <t>Sistem supraveghere audio-video</t>
    </r>
  </si>
  <si>
    <t xml:space="preserve">    65.02.04.02   71.01.02</t>
  </si>
  <si>
    <r>
      <t>C.N.Economic Ghe. Chiţu – (tertiar):</t>
    </r>
    <r>
      <rPr>
        <sz val="15"/>
        <rFont val="Arial"/>
        <family val="2"/>
      </rPr>
      <t xml:space="preserve"> Sistem control acces cu automatizare pe porți</t>
    </r>
  </si>
  <si>
    <r>
      <t xml:space="preserve">C.N. Fraţii Buzeşti – (terţiar): </t>
    </r>
    <r>
      <rPr>
        <sz val="15"/>
        <rFont val="Arial"/>
        <family val="2"/>
      </rPr>
      <t>Consolidare zid de sprijin şi refacere împrejmuire pe latura de est (ex.)</t>
    </r>
  </si>
  <si>
    <r>
      <t xml:space="preserve">C.N. Fraţii Buzeşti – (terţiar): </t>
    </r>
    <r>
      <rPr>
        <sz val="15"/>
        <rFont val="Arial"/>
        <family val="2"/>
      </rPr>
      <t>Consolidare zid de sprijin şi refacere împrejmuire pe latura de est – tronson 2 şi 3 (actualizare P.T., asistenţă tehnică)</t>
    </r>
  </si>
  <si>
    <r>
      <t xml:space="preserve">C.N. Elena Cuza – (terţiar): </t>
    </r>
    <r>
      <rPr>
        <sz val="15"/>
        <rFont val="Arial"/>
        <family val="2"/>
      </rPr>
      <t>Reabilitare reţea termică de incintă (as. th.+ex.)</t>
    </r>
  </si>
  <si>
    <r>
      <t>Colegiul Național Carol I (terțiar):</t>
    </r>
    <r>
      <rPr>
        <sz val="15"/>
        <rFont val="Arial"/>
        <family val="2"/>
      </rPr>
      <t xml:space="preserve"> Sistem supraveghere video</t>
    </r>
  </si>
  <si>
    <t>+26</t>
  </si>
  <si>
    <r>
      <t>Colegiul Național Carol I (terțiar):</t>
    </r>
    <r>
      <rPr>
        <sz val="15"/>
        <rFont val="Arial"/>
        <family val="2"/>
      </rPr>
      <t xml:space="preserve"> Centrală de detecție, semnalizare, alarmare </t>
    </r>
  </si>
  <si>
    <t>+70</t>
  </si>
  <si>
    <r>
      <t xml:space="preserve">Școala Gimn. Gh. Bibescu -(terțiar): </t>
    </r>
    <r>
      <rPr>
        <sz val="15"/>
        <rFont val="Arial"/>
        <family val="2"/>
      </rPr>
      <t>Reabilitare și extindere corp C1 cu spații pentru învățământ, grădiniță cu program normal (o grupă) și grupuri sanitare-Școala nr. 27 Popoveni (as. th.+ex.)</t>
    </r>
  </si>
  <si>
    <t xml:space="preserve">    65.02.04.01   71.01.01</t>
  </si>
  <si>
    <r>
      <t xml:space="preserve">Școala Gimn. Gh. Bibescu -(terțiar): </t>
    </r>
    <r>
      <rPr>
        <sz val="15"/>
        <rFont val="Arial"/>
        <family val="2"/>
      </rPr>
      <t>Instalaţie de detectare şi alarmare la incendiu şi instalaţie de paratrăsnet, completare documentaţie pentru autorizaţie de securitate la incendiu</t>
    </r>
  </si>
  <si>
    <t xml:space="preserve">    65.02.04.01   71.01.02</t>
  </si>
  <si>
    <r>
      <t>Școala Gimnazială Gheorghe Ţiţeica (terțiar):</t>
    </r>
    <r>
      <rPr>
        <sz val="15"/>
        <rFont val="Arial"/>
        <family val="2"/>
      </rPr>
      <t xml:space="preserve"> Îmbunătăţirea infrastructurii educaţionale din municipiul Craiova prin construcţia/ reabilitarea/ modernizarea/ extinderea/ echiparea Şcolii Gimnaziale „Gheorghe Ţiţeica</t>
    </r>
    <r>
      <rPr>
        <sz val="15"/>
        <color indexed="8"/>
        <rFont val="Arial"/>
        <family val="2"/>
      </rPr>
      <t>”</t>
    </r>
    <r>
      <rPr>
        <sz val="15"/>
        <rFont val="Arial"/>
        <family val="2"/>
      </rPr>
      <t xml:space="preserve"> (PT, as. th.)</t>
    </r>
  </si>
  <si>
    <t xml:space="preserve">    65.02.04.01   71.01.30</t>
  </si>
  <si>
    <t>+37</t>
  </si>
  <si>
    <r>
      <t>Școala Gimnazială Gheorghe Ţiţeica (PMC):</t>
    </r>
    <r>
      <rPr>
        <sz val="15"/>
        <rFont val="Arial"/>
        <family val="2"/>
      </rPr>
      <t xml:space="preserve"> Îmbunătăţirea infrastructurii educaţionale din municipiul Craiova prin construcţia/ reabilitarea/ modernizarea/ extinderea/ echiparea Şcolii Gimnaziale „Gheorghe Ţiţeica</t>
    </r>
    <r>
      <rPr>
        <sz val="15"/>
        <color indexed="8"/>
        <rFont val="Arial"/>
        <family val="2"/>
      </rPr>
      <t>”</t>
    </r>
    <r>
      <rPr>
        <sz val="15"/>
        <rFont val="Arial"/>
        <family val="2"/>
      </rPr>
      <t xml:space="preserve"> (PT, as. th.)</t>
    </r>
  </si>
  <si>
    <t>-37</t>
  </si>
  <si>
    <r>
      <t>Școala Gimnazială Mircea Eliade (PMC):</t>
    </r>
    <r>
      <rPr>
        <sz val="15"/>
        <rFont val="Arial"/>
        <family val="2"/>
      </rPr>
      <t xml:space="preserve"> Îmbunătăţirea infrastructurii educaţionale din municipiul Craiova prin construcţia/ reabilitarea/ modernizarea/ extinderea/ echiparea Şcolii Gimnaziale „Mircea Eliade</t>
    </r>
    <r>
      <rPr>
        <sz val="15"/>
        <color indexed="8"/>
        <rFont val="Arial"/>
        <family val="2"/>
      </rPr>
      <t>”</t>
    </r>
    <r>
      <rPr>
        <sz val="15"/>
        <rFont val="Arial"/>
        <family val="2"/>
      </rPr>
      <t xml:space="preserve"> (SF, PT, as. th.)</t>
    </r>
  </si>
  <si>
    <t>-128</t>
  </si>
  <si>
    <r>
      <t>Școala Gimnazială Mircea Eliade (terțiar):</t>
    </r>
    <r>
      <rPr>
        <sz val="15"/>
        <rFont val="Arial"/>
        <family val="2"/>
      </rPr>
      <t xml:space="preserve"> Îmbunătăţirea infrastructurii educaţionale din municipiul Craiova prin construcţia/ reabilitarea/ modernizarea/ extinderea/ echiparea Şcolii Gimnaziale „Mircea Eliade</t>
    </r>
    <r>
      <rPr>
        <sz val="15"/>
        <color indexed="8"/>
        <rFont val="Arial"/>
        <family val="2"/>
      </rPr>
      <t>”</t>
    </r>
    <r>
      <rPr>
        <sz val="15"/>
        <rFont val="Arial"/>
        <family val="2"/>
      </rPr>
      <t xml:space="preserve"> (SF, PT, as. th.)</t>
    </r>
  </si>
  <si>
    <t>+128</t>
  </si>
  <si>
    <t>Școala Gimn. Nicolae Romanescu (terțiar): Achiziție cu montaj centrală termică</t>
  </si>
  <si>
    <r>
      <t xml:space="preserve">Grădinița cu Program Prelungit Sf. Ana(terțiar): </t>
    </r>
    <r>
      <rPr>
        <sz val="15"/>
        <rFont val="Arial"/>
        <family val="2"/>
      </rPr>
      <t>Achiziție cu montaj centrale termice</t>
    </r>
  </si>
  <si>
    <t xml:space="preserve">    65.02.03.01   71.01.02</t>
  </si>
  <si>
    <r>
      <t xml:space="preserve">Grădinița cu Program Prelungit Lascăr Catargiu (terțiar): </t>
    </r>
    <r>
      <rPr>
        <sz val="15"/>
        <color indexed="8"/>
        <rFont val="Arial"/>
        <family val="2"/>
      </rPr>
      <t>Instalaţie de detectare şi alarmare la incendiu şi instalaţie de paratrăsnet, completare documentaţie pentru autorizaţie de securitate la incendiu</t>
    </r>
  </si>
  <si>
    <r>
      <t xml:space="preserve">Grădinița cu Program Prelungit Curcubeul Copilăriei (terțiar): </t>
    </r>
    <r>
      <rPr>
        <sz val="15"/>
        <rFont val="Arial"/>
        <family val="2"/>
      </rPr>
      <t>Plită aragaz profesională</t>
    </r>
  </si>
  <si>
    <r>
      <t xml:space="preserve">Grădinița cu Program Prelungit Curcubeul Copilăriei (terțiar): </t>
    </r>
    <r>
      <rPr>
        <sz val="15"/>
        <rFont val="Arial"/>
        <family val="2"/>
      </rPr>
      <t>Cuptor gastronomic gaz</t>
    </r>
  </si>
  <si>
    <t>+14</t>
  </si>
  <si>
    <r>
      <t xml:space="preserve">Grădinița cu Program Prelungit Curcubeul Copilăriei (terțiar): </t>
    </r>
    <r>
      <rPr>
        <sz val="15"/>
        <rFont val="Arial"/>
        <family val="2"/>
      </rPr>
      <t>Mașină de gătit 2 ochiuri</t>
    </r>
  </si>
  <si>
    <t>+5</t>
  </si>
  <si>
    <r>
      <t xml:space="preserve">Grădinița cu Program Prelungit Curcubeul Copilăriei (terțiar): </t>
    </r>
    <r>
      <rPr>
        <sz val="15"/>
        <rFont val="Arial"/>
        <family val="2"/>
      </rPr>
      <t>Hotă de perete fără motor</t>
    </r>
  </si>
  <si>
    <t>+6</t>
  </si>
  <si>
    <r>
      <t xml:space="preserve">Seminarul Teologic Ortodox Sf. Grigorie Teologul (terțiar): </t>
    </r>
    <r>
      <rPr>
        <sz val="15"/>
        <color indexed="8"/>
        <rFont val="Arial"/>
        <family val="2"/>
      </rPr>
      <t>Mașină de spălat</t>
    </r>
  </si>
  <si>
    <t>+3</t>
  </si>
  <si>
    <r>
      <t>Colegiul Național Pedagogic Ștefan Velovan (terțiar):</t>
    </r>
    <r>
      <rPr>
        <sz val="15"/>
        <color indexed="8"/>
        <rFont val="Arial"/>
        <family val="2"/>
      </rPr>
      <t xml:space="preserve"> Înlocuire cazane centrală termică (ET,DALI)</t>
    </r>
  </si>
  <si>
    <t>+36</t>
  </si>
  <si>
    <r>
      <t>Colegiul Național Nicolae Titulescu (terțiar):</t>
    </r>
    <r>
      <rPr>
        <sz val="15"/>
        <color indexed="8"/>
        <rFont val="Arial"/>
        <family val="2"/>
      </rPr>
      <t xml:space="preserve"> Sistem de supraveghere video</t>
    </r>
  </si>
  <si>
    <t>+35</t>
  </si>
  <si>
    <r>
      <t xml:space="preserve">Colegiul Național Nicolae Titulescu (terțiar): </t>
    </r>
    <r>
      <rPr>
        <sz val="15"/>
        <color indexed="8"/>
        <rFont val="Arial"/>
        <family val="2"/>
      </rPr>
      <t>Sistem de alarmă</t>
    </r>
  </si>
  <si>
    <t>+7</t>
  </si>
  <si>
    <r>
      <t xml:space="preserve">Liceul Charles Laugier – (terţiar): </t>
    </r>
    <r>
      <rPr>
        <sz val="15"/>
        <rFont val="Arial"/>
        <family val="2"/>
      </rPr>
      <t>Înlocuire cazane centrală termică (ET,DALI,PT)</t>
    </r>
  </si>
  <si>
    <r>
      <t xml:space="preserve">Colegiul Național Economic Ghe. Chiţu (terțiar): </t>
    </r>
    <r>
      <rPr>
        <sz val="15"/>
        <color indexed="8"/>
        <rFont val="Arial"/>
        <family val="2"/>
      </rPr>
      <t>Schimbare sistem învelitoare corp C8 (ex.)</t>
    </r>
  </si>
  <si>
    <t>+873</t>
  </si>
  <si>
    <t xml:space="preserve">                     TOTAL CAP. 67.02</t>
  </si>
  <si>
    <t xml:space="preserve">        67.02.05.03:</t>
  </si>
  <si>
    <t>Stadion de atletism cu capacitate de peste 5000 de locuri (PT+as. th.)</t>
  </si>
  <si>
    <t xml:space="preserve">    67.02.05.03  71.01.30</t>
  </si>
  <si>
    <t>Stadion de atletism cu capacitate de peste 5000 de locuri (ex.)</t>
  </si>
  <si>
    <t xml:space="preserve">    67.02.05.03  71.01.01</t>
  </si>
  <si>
    <t>-2.400</t>
  </si>
  <si>
    <t>Complex Sportiv Craiova – Stadion de fotbal , B-dul Știrbei Voda nr.38, Municipiul Craiova, județul Dolj (PT+ex.)</t>
  </si>
  <si>
    <t>Regenerare urbană în mun. Craiova prin revitalizarea Zonei Corniţoiu (SF)</t>
  </si>
  <si>
    <t>Achiziție cu montaj echipamente instalaţie climatizare Sala Polivalentă</t>
  </si>
  <si>
    <t xml:space="preserve">    67.02.05.03  71.01.02</t>
  </si>
  <si>
    <t>Achiziție cu montaj sistem de irigat cu aspersoare pop-up</t>
  </si>
  <si>
    <t>Achiziţie autospecială cu platformă pentru lucru la înălţime</t>
  </si>
  <si>
    <t>Achiziție tractoare 60-68 CP (3 buc.)</t>
  </si>
  <si>
    <t>+420</t>
  </si>
  <si>
    <t>Achiziție remorci auto 5-6 tone sarcină utilă (volum marfă cca 8 mc) (3 buc.)</t>
  </si>
  <si>
    <t>+136</t>
  </si>
  <si>
    <t>Tractor de tuns gazon (1 buc.)</t>
  </si>
  <si>
    <t>+31</t>
  </si>
  <si>
    <t>Achiziție motocositori (10 buc.)</t>
  </si>
  <si>
    <t>+33</t>
  </si>
  <si>
    <t>Achiziție mașini de cosit gazonul (coș de colectat gazonul tăiat) (5 buc.)</t>
  </si>
  <si>
    <t>+24</t>
  </si>
  <si>
    <t>Registrul local al spaţiilor verzi din intravilanul Municipiului Craiova</t>
  </si>
  <si>
    <t xml:space="preserve">        67.02.03.12:</t>
  </si>
  <si>
    <r>
      <t>Reabilitare fântâni pentru băut apa, de tip cișmele (de perete): Purcarului,Popova,Jianu</t>
    </r>
    <r>
      <rPr>
        <sz val="12"/>
        <rFont val="Arial"/>
        <family val="2"/>
      </rPr>
      <t xml:space="preserve"> (ET+DALI+PT)</t>
    </r>
  </si>
  <si>
    <t xml:space="preserve">    67.02.03.12  71.01.30</t>
  </si>
  <si>
    <r>
      <t>Reabilitare fântâni pentru băut apa, de tip cișmele (de perete): Purcarului,Popova</t>
    </r>
    <r>
      <rPr>
        <sz val="12"/>
        <rFont val="Arial"/>
        <family val="2"/>
      </rPr>
      <t xml:space="preserve"> (ex.)</t>
    </r>
  </si>
  <si>
    <t xml:space="preserve">    67.02.03.12  71.01.01</t>
  </si>
  <si>
    <t xml:space="preserve">        67.02.50:</t>
  </si>
  <si>
    <r>
      <t xml:space="preserve">Relocare şi restaurare biserica din lemn </t>
    </r>
    <r>
      <rPr>
        <sz val="15"/>
        <color indexed="8"/>
        <rFont val="Arial"/>
        <family val="2"/>
      </rPr>
      <t>„Pocruia” (execuţie)</t>
    </r>
  </si>
  <si>
    <t xml:space="preserve">    67.02.50  71.01.01</t>
  </si>
  <si>
    <t>Construire Cimitir Craiova Nord et. II, str. Aleea 4 Şimnic nr. 26, T4, P53 (SF, PT, as. th.)</t>
  </si>
  <si>
    <t xml:space="preserve">    67.02.50  71.01.30</t>
  </si>
  <si>
    <t xml:space="preserve">                     TOTAL CAP. 68.02</t>
  </si>
  <si>
    <t xml:space="preserve">        68.02.50:</t>
  </si>
  <si>
    <t>Sistem informatic de asistenţă socială</t>
  </si>
  <si>
    <t xml:space="preserve">    68.02.50  71.01.30</t>
  </si>
  <si>
    <t>Sistem de alarmare la efracţie şi incendiu, supraveghere video şi control acces pentru 2 sedii: sediul din str. Eustaţiu Stoenescu bloc T8 parter şi din str. Teilor nr. 16</t>
  </si>
  <si>
    <t xml:space="preserve">    68.02.50  71.01.03</t>
  </si>
  <si>
    <t>Licenţă Microsoft Windows 10 Pro Retail (41 buc.)</t>
  </si>
  <si>
    <t>Licenţă Microsoft Office 2016 (60 buc.)</t>
  </si>
  <si>
    <t xml:space="preserve">        68.02.11:</t>
  </si>
  <si>
    <t>Achiziţie maşină de spălat rufe profesională (9 buc.) - (terţiar)</t>
  </si>
  <si>
    <t xml:space="preserve">    68.02.11  71.01.03</t>
  </si>
  <si>
    <t>Achiziţie maşină de spălat vase profesională (8 buc.) - (terţiar)</t>
  </si>
  <si>
    <t>Achiziţie aragaz profesional cu ochiuri şi cuptor (7 buc.) - (terţiar)</t>
  </si>
  <si>
    <t>Achiziţie hotă profesională (5 buc.) - (terţiar)</t>
  </si>
  <si>
    <t>Achiziţie ladă frigorifică profesională (1 buc.) - (terţiar)</t>
  </si>
  <si>
    <t xml:space="preserve">                     TOTAL CAP. 70.02</t>
  </si>
  <si>
    <t xml:space="preserve">        70.02.03.01:</t>
  </si>
  <si>
    <t>Ansamblu rezidenţial locuinţe colective (P, P+10) – blocurile L1, I1, L2 – str. Caracal, nr. 132 (execuţie, acord cadru)</t>
  </si>
  <si>
    <t>70.02.03.01  71.01.01</t>
  </si>
  <si>
    <t>-7.030</t>
  </si>
  <si>
    <t>Locuințe cu chirie pentru tineri  Ansamblul Romanescu-Potelu – Etapa a III-a Obiectivul 3.1 (actualizare Studiu de Fezabilitate)</t>
  </si>
  <si>
    <t>70.02.03.01  71.01.30</t>
  </si>
  <si>
    <t xml:space="preserve">        70.02.06:</t>
  </si>
  <si>
    <t>Concesionarea Serviciului de iluminat public din mun. Craiova</t>
  </si>
  <si>
    <t>70.02.06  71.01.01</t>
  </si>
  <si>
    <t xml:space="preserve">        70.02.50:</t>
  </si>
  <si>
    <t>Reactualizare PUZ Romanescu-Hipodrom</t>
  </si>
  <si>
    <t xml:space="preserve">    70.02.50      71.01.30</t>
  </si>
  <si>
    <t>Reactualizare PUZ Revitalizarea Centrului Istoric – zona Pilot – Lipscănia Craiovei</t>
  </si>
  <si>
    <t>P.U.Z. Parc Cernele</t>
  </si>
  <si>
    <t>Reactualizare PUZ – zona Corniţoiu</t>
  </si>
  <si>
    <t>Realizare PUG municipiul Craiova</t>
  </si>
  <si>
    <t>Reabilitare pod suspendat din Parcul Nicolae Romanescu (PT, as. th.)</t>
  </si>
  <si>
    <t>Reabilitare pod suspendat din Parcul Nicolae Romanescu (PT+ex.)</t>
  </si>
  <si>
    <t xml:space="preserve">    70.02.50      71.01.01</t>
  </si>
  <si>
    <t>+300</t>
  </si>
  <si>
    <t>Stadion de atletism cu capacitate de peste 5000 de locuri (aviz tehnic de racordare la reţeaua electrică)</t>
  </si>
  <si>
    <t>P.U.Z. pentru introducere în intravilan şi reglementare urbanistică în vederea construirii Spitalului Regional Craiova</t>
  </si>
  <si>
    <t>Studiu de fezabilitate privind amenajare instalaţie de semaforizare la trecerea pentru pietoni de pe Bd. 1 Mai, în zona Universităţii de Medicină şi Farmacie</t>
  </si>
  <si>
    <t>Studiu de fezabilitate privind amenajare instalaţie de semaforizare la trecerea pentru pietoni de pe str. Râului, la intersecţia cu str. Bucovăţ</t>
  </si>
  <si>
    <t>Studiu de fezabilitate privind amenajare instalaţie de semaforizare la trecerea pentru pietoni de pe str. Calea Severinului, în zona CLF</t>
  </si>
  <si>
    <t>Studiu de fezabilitate privind amenajare instalaţie de semaforizare în intersecţia străzilor bariera Vâlcii şi Toamnei</t>
  </si>
  <si>
    <t>Studiu de fezabilitate privind amenajare instalaţie de semaforizare în intersecţia străzilor Brestei şi Pelendava</t>
  </si>
  <si>
    <t>Achiziţie cu montaj Staţii de înărcare pentru vehicule electrice</t>
  </si>
  <si>
    <t>Revitalizare centru Istoric – zona Piaţa Veche – Felix Aderca (SF)</t>
  </si>
  <si>
    <t>Modernizare acces în parcul Nicolae Romanescu şi amplasare statuie (SF, PT, as. th.)</t>
  </si>
  <si>
    <t xml:space="preserve">PUZ Realizare construcție pasaj pe str. Gârlești (la intersecție cu CF) </t>
  </si>
  <si>
    <t>+150</t>
  </si>
  <si>
    <t xml:space="preserve">                     TOTAL CAP. 74.02</t>
  </si>
  <si>
    <t xml:space="preserve">        74.02.06:</t>
  </si>
  <si>
    <t>Stație de tratare ape reziduale „Craiova Water Park” (documentație tehnică pentru obținerea autorizației de gospodărire a apelor+taxă)</t>
  </si>
  <si>
    <t xml:space="preserve"> 74.02.06   71.01.30</t>
  </si>
  <si>
    <t>Canalizare menajeră str. Fermierului (ex.)</t>
  </si>
  <si>
    <t xml:space="preserve"> 74.02.06   71.01.01</t>
  </si>
  <si>
    <t>+1.335</t>
  </si>
  <si>
    <t>Canalizare menajeră str. Fermierului (SF, PT, as. th.)</t>
  </si>
  <si>
    <t>+20</t>
  </si>
  <si>
    <t xml:space="preserve">        74.02.03:</t>
  </si>
  <si>
    <t>Revizuire hărți strategice de zgomot în municipiul Craiova</t>
  </si>
  <si>
    <t xml:space="preserve"> 74.02.03  71.01.30</t>
  </si>
  <si>
    <t>Reevaluare și revizuire planuri de acțiune privind diminuarea zgomotului ambiant în municipiul Craiova</t>
  </si>
  <si>
    <t>+50</t>
  </si>
  <si>
    <t xml:space="preserve">        74.02.05.01:</t>
  </si>
  <si>
    <t>Vehicul multifuncțional tip UNIMOG, cu benă basculabilă, tracțiune 4x4, echipat cu dispozitive pentru activități specifice de iarnă și de vară (2 buc.)</t>
  </si>
  <si>
    <t xml:space="preserve"> 74.02.05.01  71.01.02</t>
  </si>
  <si>
    <t>+1.400</t>
  </si>
  <si>
    <t xml:space="preserve">                     TOTAL CAP. 84.02</t>
  </si>
  <si>
    <t xml:space="preserve">        84.02.03.03:</t>
  </si>
  <si>
    <t>Modernizare str. Aleea 2,3 Gârlești (E.T.+D.A.L.I.)</t>
  </si>
  <si>
    <t xml:space="preserve">    84.02.03.03 71.01.30</t>
  </si>
  <si>
    <t>Modernizare str. Cornului (E.T.+D.A.L.I.)</t>
  </si>
  <si>
    <t>Modernizare str. Părângului – extindere (ET, DALI, PT, as.th.)</t>
  </si>
  <si>
    <t>Modernizare str. Eliza Opran – extindere (ET, DALI, PT, as.th.)</t>
  </si>
  <si>
    <t>-16</t>
  </si>
  <si>
    <t>Modernizare str. Ramuri (ET, DALI, PT, as. th.)</t>
  </si>
  <si>
    <t>Modernizare str. Migdalului (ET, DALI, PT, as. th.)</t>
  </si>
  <si>
    <t>Modernizare str. Lăcrămioarei (ET, DALI, PT, as. th.)</t>
  </si>
  <si>
    <t>Modernizare str. Zăvoiului (ET, DALI, PT, as. th.)</t>
  </si>
  <si>
    <t>Modernizare Aleea III Bariera Vâlcii (ET, DALI, PT, as. th.)</t>
  </si>
  <si>
    <t>Modernizare Aleea II Cantonului (ET, DALI, PT, as. th.)</t>
  </si>
  <si>
    <t>Modernizare str. Drumul Corneşului (ET, DALI, PT, as. th.)</t>
  </si>
  <si>
    <t>Modernizare str. Drumul Vânători (ET, DALI, PT, as. th.)</t>
  </si>
  <si>
    <r>
      <t>Reabilitare „strada Coşuna și DE523” și modernizare străzi: Eliza Opran, Crinului și Aleea I,II,III, Poienii și alee, Alecu Russo, Codlea, Gârlești, Razelm, Izvorul Rece, Maria Rosetti, Aleea IV Şimnic</t>
    </r>
    <r>
      <rPr>
        <u val="single"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(PT+ex.) </t>
    </r>
  </si>
  <si>
    <t xml:space="preserve">    84.02.03.03 71.01.01</t>
  </si>
  <si>
    <t>Reabilitare și modernizare străzi și alei din mun. Craiova (PT+ex.) -acord-cadru</t>
  </si>
  <si>
    <t>+4.389</t>
  </si>
  <si>
    <t>Studiu de fezabilitate privind amenajarea unui sens giratoriu la intersecţia Str. Anul 1848 cu str. G-ral Gheorghe Magheru</t>
  </si>
  <si>
    <t>Studiu de fezabilitate privind amenajarea unui sens giratoriu la intersecţia Str. Traian Lalescu cu str. Dezrobirii</t>
  </si>
  <si>
    <t>Studiu de fezabilitate privind amenajarea unui sens giratoriu la intersecţia Bd. Decebal cu str. Caracal şi str. Henry Ford</t>
  </si>
  <si>
    <t>-15</t>
  </si>
  <si>
    <t>Studiu de fezabilitate privind amenajarea unui sens giratoriu la intersecţia Bd. Nicolae Romanescu cu str. Râului şi str. Calea Dunării</t>
  </si>
  <si>
    <t>Studiu de fezabilitate privind amenajarea unui sens giratoriu la intersecţia Bd. Nicolae Iorga cu str. Gogu Constantinescu</t>
  </si>
  <si>
    <t>Achiziţie servicii de proiectare privind amenajarea unor scuaruri pentru refugii pietonale</t>
  </si>
  <si>
    <t>Studiu pentru analiza de trafic a unor indicatori de monitorizare ex-post aferenți proiectelor POR 2007-2013 în mun. Craiova</t>
  </si>
  <si>
    <t>Străpungere str. Traian Lalescu-Bvd. Calea București (S.F.)</t>
  </si>
  <si>
    <t>Realizare infrastructură rutieră şi pietonală în vederea executării canalizaţiei de comunicare urbană din Municipiul Craiova (PT, as. th., ex.) - acord cadru</t>
  </si>
  <si>
    <t xml:space="preserve">       84.02.03.01:</t>
  </si>
  <si>
    <t>Reabilitare Pod rutier peste calea ferată drum Melineşti (ET, DALI, PT, as. th.)</t>
  </si>
  <si>
    <t>84.02.03.01  71.01.30</t>
  </si>
  <si>
    <t>Construcție pasaj pe str. Gârlești (la intersecție cu CF) – Studiu de Fezabilitate</t>
  </si>
  <si>
    <t>Reabilitare Pasaj rutier Electroputere (actualizare ET şi PT, as. th.)</t>
  </si>
  <si>
    <t>Președinte de ședință,</t>
  </si>
  <si>
    <t>Dorel Voicu</t>
  </si>
  <si>
    <t xml:space="preserve">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</si>
</sst>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DD/MM/YY"/>
  </numFmts>
  <fonts count="38"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i/>
      <sz val="20"/>
      <color indexed="8"/>
      <name val="Arial"/>
      <family val="2"/>
    </font>
    <font>
      <b/>
      <i/>
      <sz val="15"/>
      <color indexed="8"/>
      <name val="Arial"/>
      <family val="2"/>
    </font>
    <font>
      <b/>
      <i/>
      <sz val="16"/>
      <color indexed="8"/>
      <name val="Arial"/>
      <family val="2"/>
    </font>
    <font>
      <sz val="15"/>
      <color indexed="8"/>
      <name val="Arial"/>
      <family val="2"/>
    </font>
    <font>
      <sz val="15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5"/>
      <color indexed="8"/>
      <name val="_Arial"/>
      <family val="2"/>
    </font>
    <font>
      <i/>
      <sz val="14"/>
      <color indexed="8"/>
      <name val="_Arial"/>
      <family val="2"/>
    </font>
    <font>
      <sz val="14"/>
      <color indexed="8"/>
      <name val="_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u val="single"/>
      <sz val="15"/>
      <name val="Times New Roman"/>
      <family val="1"/>
    </font>
    <font>
      <sz val="15"/>
      <name val="Times New Roman"/>
      <family val="1"/>
    </font>
    <font>
      <sz val="10"/>
      <color indexed="8"/>
      <name val="Arial"/>
      <family val="2"/>
    </font>
    <font>
      <sz val="13.5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right"/>
    </xf>
    <xf numFmtId="164" fontId="8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1" fillId="0" borderId="1" xfId="0" applyFont="1" applyFill="1" applyBorder="1" applyAlignment="1">
      <alignment horizontal="center" vertical="center"/>
    </xf>
    <xf numFmtId="164" fontId="12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/>
    </xf>
    <xf numFmtId="164" fontId="13" fillId="0" borderId="1" xfId="0" applyFont="1" applyFill="1" applyBorder="1" applyAlignment="1">
      <alignment horizontal="center" vertical="center"/>
    </xf>
    <xf numFmtId="164" fontId="11" fillId="0" borderId="4" xfId="0" applyFont="1" applyFill="1" applyBorder="1" applyAlignment="1">
      <alignment horizontal="center" vertical="center"/>
    </xf>
    <xf numFmtId="164" fontId="11" fillId="0" borderId="4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/>
    </xf>
    <xf numFmtId="164" fontId="11" fillId="0" borderId="5" xfId="0" applyFont="1" applyFill="1" applyBorder="1" applyAlignment="1">
      <alignment horizontal="center" vertical="center"/>
    </xf>
    <xf numFmtId="164" fontId="14" fillId="0" borderId="5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top" wrapText="1"/>
    </xf>
    <xf numFmtId="164" fontId="16" fillId="0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7" fillId="2" borderId="2" xfId="0" applyFont="1" applyFill="1" applyBorder="1" applyAlignment="1">
      <alignment horizontal="left"/>
    </xf>
    <xf numFmtId="166" fontId="7" fillId="2" borderId="2" xfId="0" applyNumberFormat="1" applyFont="1" applyFill="1" applyBorder="1" applyAlignment="1">
      <alignment horizontal="right" vertical="center"/>
    </xf>
    <xf numFmtId="166" fontId="17" fillId="3" borderId="2" xfId="0" applyNumberFormat="1" applyFont="1" applyFill="1" applyBorder="1" applyAlignment="1">
      <alignment horizontal="right" vertical="center"/>
    </xf>
    <xf numFmtId="164" fontId="1" fillId="0" borderId="0" xfId="0" applyFont="1" applyAlignment="1">
      <alignment horizontal="center" vertical="center"/>
    </xf>
    <xf numFmtId="164" fontId="8" fillId="0" borderId="2" xfId="0" applyFont="1" applyFill="1" applyBorder="1" applyAlignment="1">
      <alignment horizontal="left" vertical="center"/>
    </xf>
    <xf numFmtId="166" fontId="18" fillId="0" borderId="2" xfId="0" applyNumberFormat="1" applyFont="1" applyBorder="1" applyAlignment="1">
      <alignment horizontal="right" vertical="center"/>
    </xf>
    <xf numFmtId="166" fontId="19" fillId="4" borderId="2" xfId="0" applyNumberFormat="1" applyFont="1" applyFill="1" applyBorder="1" applyAlignment="1">
      <alignment horizontal="right" vertical="center"/>
    </xf>
    <xf numFmtId="164" fontId="20" fillId="0" borderId="2" xfId="0" applyFont="1" applyBorder="1" applyAlignment="1">
      <alignment horizontal="center" vertical="center"/>
    </xf>
    <xf numFmtId="164" fontId="20" fillId="0" borderId="2" xfId="0" applyFont="1" applyBorder="1" applyAlignment="1">
      <alignment horizontal="justify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20" fillId="0" borderId="2" xfId="0" applyNumberFormat="1" applyFont="1" applyBorder="1" applyAlignment="1">
      <alignment horizontal="right" vertical="center"/>
    </xf>
    <xf numFmtId="165" fontId="18" fillId="0" borderId="2" xfId="0" applyNumberFormat="1" applyFont="1" applyBorder="1" applyAlignment="1">
      <alignment horizontal="right" vertical="center"/>
    </xf>
    <xf numFmtId="166" fontId="20" fillId="5" borderId="2" xfId="0" applyNumberFormat="1" applyFont="1" applyFill="1" applyBorder="1" applyAlignment="1">
      <alignment horizontal="right" vertical="center"/>
    </xf>
    <xf numFmtId="164" fontId="20" fillId="5" borderId="2" xfId="0" applyFont="1" applyFill="1" applyBorder="1" applyAlignment="1">
      <alignment vertical="center"/>
    </xf>
    <xf numFmtId="164" fontId="21" fillId="0" borderId="6" xfId="0" applyFont="1" applyBorder="1" applyAlignment="1">
      <alignment horizontal="justify" vertical="center" wrapText="1"/>
    </xf>
    <xf numFmtId="164" fontId="20" fillId="0" borderId="2" xfId="0" applyFont="1" applyBorder="1" applyAlignment="1">
      <alignment vertical="center"/>
    </xf>
    <xf numFmtId="164" fontId="25" fillId="0" borderId="2" xfId="0" applyFont="1" applyBorder="1" applyAlignment="1">
      <alignment horizontal="justify" vertical="center" wrapText="1"/>
    </xf>
    <xf numFmtId="164" fontId="20" fillId="5" borderId="5" xfId="0" applyFont="1" applyFill="1" applyBorder="1" applyAlignment="1">
      <alignment vertical="center"/>
    </xf>
    <xf numFmtId="164" fontId="21" fillId="0" borderId="7" xfId="0" applyFont="1" applyBorder="1" applyAlignment="1">
      <alignment wrapText="1"/>
    </xf>
    <xf numFmtId="164" fontId="21" fillId="0" borderId="8" xfId="0" applyFont="1" applyBorder="1" applyAlignment="1">
      <alignment wrapText="1"/>
    </xf>
    <xf numFmtId="164" fontId="20" fillId="0" borderId="8" xfId="0" applyFont="1" applyBorder="1" applyAlignment="1">
      <alignment wrapText="1"/>
    </xf>
    <xf numFmtId="164" fontId="20" fillId="0" borderId="9" xfId="0" applyFont="1" applyBorder="1" applyAlignment="1">
      <alignment horizontal="justify" wrapText="1"/>
    </xf>
    <xf numFmtId="164" fontId="20" fillId="0" borderId="10" xfId="0" applyFont="1" applyBorder="1" applyAlignment="1">
      <alignment horizontal="justify" wrapText="1"/>
    </xf>
    <xf numFmtId="166" fontId="18" fillId="4" borderId="2" xfId="0" applyNumberFormat="1" applyFont="1" applyFill="1" applyBorder="1" applyAlignment="1">
      <alignment horizontal="right" vertical="center"/>
    </xf>
    <xf numFmtId="164" fontId="21" fillId="0" borderId="2" xfId="0" applyFont="1" applyBorder="1" applyAlignment="1">
      <alignment horizontal="justify" vertical="center" wrapText="1"/>
    </xf>
    <xf numFmtId="164" fontId="21" fillId="0" borderId="2" xfId="0" applyFont="1" applyBorder="1" applyAlignment="1">
      <alignment vertical="center" wrapText="1"/>
    </xf>
    <xf numFmtId="164" fontId="21" fillId="0" borderId="11" xfId="0" applyFont="1" applyBorder="1" applyAlignment="1">
      <alignment horizontal="left" wrapText="1"/>
    </xf>
    <xf numFmtId="164" fontId="30" fillId="0" borderId="2" xfId="0" applyFont="1" applyBorder="1" applyAlignment="1">
      <alignment vertical="center" wrapText="1"/>
    </xf>
    <xf numFmtId="164" fontId="30" fillId="0" borderId="2" xfId="0" applyFont="1" applyBorder="1" applyAlignment="1">
      <alignment horizontal="left" vertical="center" wrapText="1"/>
    </xf>
    <xf numFmtId="164" fontId="30" fillId="0" borderId="2" xfId="0" applyFont="1" applyBorder="1" applyAlignment="1">
      <alignment horizontal="justify" vertical="center" wrapText="1"/>
    </xf>
    <xf numFmtId="165" fontId="1" fillId="5" borderId="2" xfId="0" applyNumberFormat="1" applyFont="1" applyFill="1" applyBorder="1" applyAlignment="1">
      <alignment horizontal="center" vertical="center" wrapText="1"/>
    </xf>
    <xf numFmtId="164" fontId="29" fillId="0" borderId="2" xfId="0" applyFont="1" applyBorder="1" applyAlignment="1">
      <alignment horizontal="justify" vertical="center" wrapText="1"/>
    </xf>
    <xf numFmtId="164" fontId="29" fillId="0" borderId="2" xfId="0" applyFont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right" vertical="center"/>
    </xf>
    <xf numFmtId="164" fontId="18" fillId="0" borderId="2" xfId="0" applyFont="1" applyBorder="1" applyAlignment="1">
      <alignment horizontal="left"/>
    </xf>
    <xf numFmtId="164" fontId="21" fillId="0" borderId="2" xfId="0" applyFont="1" applyBorder="1" applyAlignment="1">
      <alignment horizontal="left" vertical="center" wrapText="1"/>
    </xf>
    <xf numFmtId="166" fontId="20" fillId="0" borderId="2" xfId="0" applyNumberFormat="1" applyFont="1" applyBorder="1" applyAlignment="1">
      <alignment vertical="center"/>
    </xf>
    <xf numFmtId="164" fontId="21" fillId="5" borderId="2" xfId="0" applyFont="1" applyFill="1" applyBorder="1" applyAlignment="1">
      <alignment horizontal="left" vertical="center" wrapText="1"/>
    </xf>
    <xf numFmtId="164" fontId="21" fillId="0" borderId="12" xfId="0" applyFont="1" applyBorder="1" applyAlignment="1">
      <alignment wrapText="1"/>
    </xf>
    <xf numFmtId="164" fontId="21" fillId="5" borderId="2" xfId="0" applyFont="1" applyFill="1" applyBorder="1" applyAlignment="1">
      <alignment horizontal="justify" vertical="center" wrapText="1"/>
    </xf>
    <xf numFmtId="164" fontId="20" fillId="5" borderId="2" xfId="0" applyFont="1" applyFill="1" applyBorder="1" applyAlignment="1">
      <alignment horizontal="justify" vertical="center" wrapText="1"/>
    </xf>
    <xf numFmtId="166" fontId="21" fillId="5" borderId="2" xfId="0" applyNumberFormat="1" applyFont="1" applyFill="1" applyBorder="1" applyAlignment="1">
      <alignment vertical="center" wrapText="1"/>
    </xf>
    <xf numFmtId="164" fontId="18" fillId="0" borderId="2" xfId="0" applyFont="1" applyBorder="1" applyAlignment="1">
      <alignment vertical="center"/>
    </xf>
    <xf numFmtId="164" fontId="21" fillId="5" borderId="2" xfId="0" applyFont="1" applyFill="1" applyBorder="1" applyAlignment="1">
      <alignment vertical="center" wrapText="1"/>
    </xf>
    <xf numFmtId="166" fontId="31" fillId="0" borderId="2" xfId="0" applyNumberFormat="1" applyFont="1" applyBorder="1" applyAlignment="1">
      <alignment horizontal="right" vertical="center"/>
    </xf>
    <xf numFmtId="164" fontId="21" fillId="0" borderId="13" xfId="0" applyFont="1" applyBorder="1" applyAlignment="1">
      <alignment horizontal="justify"/>
    </xf>
    <xf numFmtId="164" fontId="20" fillId="0" borderId="2" xfId="0" applyFont="1" applyBorder="1" applyAlignment="1">
      <alignment horizontal="left" vertical="center" wrapText="1"/>
    </xf>
    <xf numFmtId="164" fontId="20" fillId="0" borderId="11" xfId="0" applyFont="1" applyBorder="1" applyAlignment="1">
      <alignment horizontal="justify" vertical="center"/>
    </xf>
    <xf numFmtId="166" fontId="20" fillId="5" borderId="2" xfId="0" applyNumberFormat="1" applyFont="1" applyFill="1" applyBorder="1" applyAlignment="1">
      <alignment horizontal="right" vertical="center"/>
    </xf>
    <xf numFmtId="164" fontId="21" fillId="0" borderId="7" xfId="0" applyFont="1" applyBorder="1" applyAlignment="1">
      <alignment wrapText="1"/>
    </xf>
    <xf numFmtId="164" fontId="21" fillId="0" borderId="6" xfId="0" applyFont="1" applyBorder="1" applyAlignment="1">
      <alignment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34" fillId="0" borderId="0" xfId="0" applyFont="1" applyBorder="1" applyAlignment="1">
      <alignment horizontal="center"/>
    </xf>
    <xf numFmtId="168" fontId="34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center" vertical="center"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6" fillId="0" borderId="0" xfId="0" applyFont="1" applyAlignment="1">
      <alignment horizontal="center"/>
    </xf>
    <xf numFmtId="164" fontId="2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workbookViewId="0" topLeftCell="A1">
      <selection activeCell="B4" sqref="B4"/>
    </sheetView>
  </sheetViews>
  <sheetFormatPr defaultColWidth="14.8515625" defaultRowHeight="12.75"/>
  <cols>
    <col min="1" max="1" width="5.00390625" style="1" customWidth="1"/>
    <col min="2" max="2" width="45.57421875" style="1" customWidth="1"/>
    <col min="3" max="3" width="13.7109375" style="1" customWidth="1"/>
    <col min="4" max="4" width="15.421875" style="1" customWidth="1"/>
    <col min="5" max="5" width="13.421875" style="2" customWidth="1"/>
    <col min="6" max="6" width="13.421875" style="1" customWidth="1"/>
    <col min="7" max="7" width="13.7109375" style="1" customWidth="1"/>
    <col min="8" max="8" width="16.421875" style="1" customWidth="1"/>
    <col min="9" max="9" width="3.57421875" style="1" customWidth="1"/>
    <col min="10" max="253" width="14.8515625" style="1" customWidth="1"/>
    <col min="254" max="16384" width="14.8515625" style="2" customWidth="1"/>
  </cols>
  <sheetData>
    <row r="1" spans="1:8" ht="12.75">
      <c r="A1" s="3"/>
      <c r="B1" s="4"/>
      <c r="C1" s="4"/>
      <c r="D1" s="5"/>
      <c r="E1" s="6"/>
      <c r="F1" s="7" t="s">
        <v>0</v>
      </c>
      <c r="G1" s="7"/>
      <c r="H1" s="7"/>
    </row>
    <row r="2" spans="1:8" ht="12.75">
      <c r="A2" s="3"/>
      <c r="B2" s="3"/>
      <c r="C2" s="3"/>
      <c r="D2" s="3"/>
      <c r="E2" s="8"/>
      <c r="F2" s="9"/>
      <c r="G2" s="9"/>
      <c r="H2" s="9"/>
    </row>
    <row r="3" spans="1:9" ht="12.75" customHeight="1">
      <c r="A3" s="3"/>
      <c r="B3" s="3"/>
      <c r="C3" s="3"/>
      <c r="D3" s="6"/>
      <c r="E3" s="6"/>
      <c r="F3" s="10"/>
      <c r="G3" s="10"/>
      <c r="H3" s="10"/>
      <c r="I3" s="11"/>
    </row>
    <row r="4" spans="1:8" ht="12.75">
      <c r="A4" s="3"/>
      <c r="B4" s="3"/>
      <c r="C4" s="3"/>
      <c r="D4" s="6"/>
      <c r="E4" s="6"/>
      <c r="F4" s="10"/>
      <c r="G4" s="10"/>
      <c r="H4" s="10"/>
    </row>
    <row r="5" spans="1:8" ht="12.75">
      <c r="A5" s="3"/>
      <c r="B5" s="3"/>
      <c r="C5" s="3"/>
      <c r="D5" s="6"/>
      <c r="E5" s="6"/>
      <c r="F5" s="10"/>
      <c r="G5" s="10"/>
      <c r="H5" s="10"/>
    </row>
    <row r="6" spans="1:8" ht="12.75">
      <c r="A6" s="12" t="s">
        <v>1</v>
      </c>
      <c r="B6" s="12"/>
      <c r="C6" s="12"/>
      <c r="D6" s="12"/>
      <c r="E6" s="12"/>
      <c r="F6" s="12"/>
      <c r="G6" s="12"/>
      <c r="H6" s="12"/>
    </row>
    <row r="7" spans="1:8" ht="12.75">
      <c r="A7" s="13" t="s">
        <v>2</v>
      </c>
      <c r="B7" s="13"/>
      <c r="C7" s="13"/>
      <c r="D7" s="13"/>
      <c r="E7" s="13"/>
      <c r="F7" s="13"/>
      <c r="G7" s="13"/>
      <c r="H7" s="13"/>
    </row>
    <row r="8" spans="1:11" ht="12.75">
      <c r="A8" s="14" t="s">
        <v>3</v>
      </c>
      <c r="B8" s="14"/>
      <c r="C8" s="14"/>
      <c r="D8" s="14"/>
      <c r="E8" s="14"/>
      <c r="F8" s="14"/>
      <c r="G8" s="14"/>
      <c r="H8" s="14"/>
      <c r="K8" s="15"/>
    </row>
    <row r="9" spans="1:10" ht="12.75">
      <c r="A9" s="16" t="s">
        <v>4</v>
      </c>
      <c r="B9" s="16"/>
      <c r="C9" s="17"/>
      <c r="D9" s="17"/>
      <c r="F9" s="2"/>
      <c r="G9" s="2"/>
      <c r="H9" s="18" t="s">
        <v>5</v>
      </c>
      <c r="J9" s="1" t="s">
        <v>6</v>
      </c>
    </row>
    <row r="10" spans="1:8" ht="12.75" customHeight="1">
      <c r="A10" s="19"/>
      <c r="B10" s="20" t="s">
        <v>7</v>
      </c>
      <c r="C10" s="21" t="s">
        <v>8</v>
      </c>
      <c r="D10" s="22" t="s">
        <v>9</v>
      </c>
      <c r="E10" s="23"/>
      <c r="F10" s="19"/>
      <c r="G10" s="24" t="s">
        <v>10</v>
      </c>
      <c r="H10" s="19"/>
    </row>
    <row r="11" spans="1:11" ht="12.75">
      <c r="A11" s="25" t="s">
        <v>11</v>
      </c>
      <c r="B11" s="20"/>
      <c r="C11" s="20"/>
      <c r="D11" s="26" t="s">
        <v>12</v>
      </c>
      <c r="E11" s="25" t="s">
        <v>13</v>
      </c>
      <c r="F11" s="25" t="s">
        <v>13</v>
      </c>
      <c r="G11" s="27" t="s">
        <v>14</v>
      </c>
      <c r="H11" s="25" t="s">
        <v>15</v>
      </c>
      <c r="K11" s="1" t="s">
        <v>6</v>
      </c>
    </row>
    <row r="12" spans="1:13" ht="12.75">
      <c r="A12" s="28" t="s">
        <v>16</v>
      </c>
      <c r="B12" s="20"/>
      <c r="C12" s="20"/>
      <c r="D12" s="29" t="s">
        <v>17</v>
      </c>
      <c r="E12" s="30" t="s">
        <v>18</v>
      </c>
      <c r="F12" s="30" t="s">
        <v>19</v>
      </c>
      <c r="G12" s="31" t="s">
        <v>20</v>
      </c>
      <c r="H12" s="32" t="s">
        <v>21</v>
      </c>
      <c r="I12" s="2"/>
      <c r="J12" s="2" t="s">
        <v>6</v>
      </c>
      <c r="K12" s="2" t="s">
        <v>22</v>
      </c>
      <c r="L12" s="2" t="s">
        <v>6</v>
      </c>
      <c r="M12" s="1" t="s">
        <v>6</v>
      </c>
    </row>
    <row r="13" spans="1:12" ht="11.25" customHeight="1">
      <c r="A13" s="33">
        <v>0</v>
      </c>
      <c r="B13" s="33">
        <v>1</v>
      </c>
      <c r="C13" s="33">
        <v>2</v>
      </c>
      <c r="D13" s="33">
        <v>3</v>
      </c>
      <c r="E13" s="34"/>
      <c r="F13" s="33">
        <v>5</v>
      </c>
      <c r="G13" s="33">
        <v>5</v>
      </c>
      <c r="H13" s="33">
        <v>6</v>
      </c>
      <c r="L13" s="1" t="s">
        <v>6</v>
      </c>
    </row>
    <row r="14" spans="1:13" ht="34.5" customHeight="1">
      <c r="A14" s="35" t="s">
        <v>23</v>
      </c>
      <c r="B14" s="35"/>
      <c r="C14" s="35"/>
      <c r="D14" s="36">
        <f>D15+D47+D50+D82+D103+D115+D140+D150</f>
        <v>51635</v>
      </c>
      <c r="E14" s="36">
        <f>E15+E47+E50+E82+E103+E115+E140+E150</f>
        <v>11454</v>
      </c>
      <c r="F14" s="36">
        <f>F15+F47+F50+F82+F103+F115+F140+F150</f>
        <v>11478</v>
      </c>
      <c r="G14" s="37">
        <f>F14-E14</f>
        <v>24</v>
      </c>
      <c r="H14" s="36">
        <f>H15+H47+H50+H82+H103+H115+H140+H150</f>
        <v>51659</v>
      </c>
      <c r="I14" s="38"/>
      <c r="M14" s="1" t="s">
        <v>6</v>
      </c>
    </row>
    <row r="15" spans="1:8" ht="12.75">
      <c r="A15" s="39" t="s">
        <v>24</v>
      </c>
      <c r="B15" s="39"/>
      <c r="C15" s="39"/>
      <c r="D15" s="40">
        <f>SUM(D16:D46)</f>
        <v>6476</v>
      </c>
      <c r="E15" s="40">
        <f>SUM(E16:E46)</f>
        <v>650</v>
      </c>
      <c r="F15" s="40">
        <f>SUM(F16:F46)</f>
        <v>1289</v>
      </c>
      <c r="G15" s="41">
        <f>F15-E15</f>
        <v>639</v>
      </c>
      <c r="H15" s="40">
        <f>SUM(H16:H46)</f>
        <v>7115</v>
      </c>
    </row>
    <row r="16" spans="1:10" ht="12.75">
      <c r="A16" s="42">
        <v>1</v>
      </c>
      <c r="B16" s="43" t="s">
        <v>25</v>
      </c>
      <c r="C16" s="44" t="s">
        <v>26</v>
      </c>
      <c r="D16" s="45">
        <v>4290</v>
      </c>
      <c r="E16" s="45">
        <v>0</v>
      </c>
      <c r="F16" s="45">
        <v>0</v>
      </c>
      <c r="G16" s="46" t="s">
        <v>27</v>
      </c>
      <c r="H16" s="45">
        <f>D16-E16+F16</f>
        <v>4290</v>
      </c>
      <c r="J16" s="1" t="s">
        <v>6</v>
      </c>
    </row>
    <row r="17" spans="1:8" ht="12.75">
      <c r="A17" s="42">
        <v>2</v>
      </c>
      <c r="B17" s="43" t="s">
        <v>28</v>
      </c>
      <c r="C17" s="44" t="s">
        <v>26</v>
      </c>
      <c r="D17" s="45">
        <v>339</v>
      </c>
      <c r="E17" s="45">
        <v>323</v>
      </c>
      <c r="F17" s="45">
        <v>0</v>
      </c>
      <c r="G17" s="46" t="s">
        <v>29</v>
      </c>
      <c r="H17" s="45">
        <f>D17-E17+F17</f>
        <v>16</v>
      </c>
    </row>
    <row r="18" spans="1:13" ht="12.75">
      <c r="A18" s="42">
        <v>3</v>
      </c>
      <c r="B18" s="43" t="s">
        <v>30</v>
      </c>
      <c r="C18" s="44" t="s">
        <v>26</v>
      </c>
      <c r="D18" s="45">
        <v>328</v>
      </c>
      <c r="E18" s="45">
        <v>313</v>
      </c>
      <c r="F18" s="45">
        <v>0</v>
      </c>
      <c r="G18" s="46" t="s">
        <v>31</v>
      </c>
      <c r="H18" s="45">
        <f>D18-E18+F18</f>
        <v>15</v>
      </c>
      <c r="L18" s="1" t="s">
        <v>32</v>
      </c>
      <c r="M18" s="1" t="s">
        <v>6</v>
      </c>
    </row>
    <row r="19" spans="1:13" ht="12.75">
      <c r="A19" s="42">
        <v>4</v>
      </c>
      <c r="B19" s="43" t="s">
        <v>33</v>
      </c>
      <c r="C19" s="44" t="s">
        <v>34</v>
      </c>
      <c r="D19" s="45">
        <v>240</v>
      </c>
      <c r="E19" s="45">
        <v>0</v>
      </c>
      <c r="F19" s="45">
        <v>0</v>
      </c>
      <c r="G19" s="46" t="s">
        <v>27</v>
      </c>
      <c r="H19" s="45">
        <f>D19-E19+F19</f>
        <v>240</v>
      </c>
      <c r="K19" s="1" t="s">
        <v>22</v>
      </c>
      <c r="M19" s="1" t="s">
        <v>6</v>
      </c>
    </row>
    <row r="20" spans="1:8" ht="12.75">
      <c r="A20" s="42">
        <v>5</v>
      </c>
      <c r="B20" s="43" t="s">
        <v>35</v>
      </c>
      <c r="C20" s="44" t="s">
        <v>34</v>
      </c>
      <c r="D20" s="45">
        <v>100</v>
      </c>
      <c r="E20" s="45">
        <v>0</v>
      </c>
      <c r="F20" s="45">
        <v>0</v>
      </c>
      <c r="G20" s="46" t="s">
        <v>27</v>
      </c>
      <c r="H20" s="47">
        <f>D20-E20+F20</f>
        <v>100</v>
      </c>
    </row>
    <row r="21" spans="1:8" ht="12.75">
      <c r="A21" s="42">
        <v>6</v>
      </c>
      <c r="B21" s="43" t="s">
        <v>36</v>
      </c>
      <c r="C21" s="44" t="s">
        <v>34</v>
      </c>
      <c r="D21" s="48">
        <v>100</v>
      </c>
      <c r="E21" s="45">
        <v>0</v>
      </c>
      <c r="F21" s="45">
        <v>87</v>
      </c>
      <c r="G21" s="46" t="s">
        <v>37</v>
      </c>
      <c r="H21" s="47">
        <f>D21-E21+F21</f>
        <v>187</v>
      </c>
    </row>
    <row r="22" spans="1:11" ht="12.75">
      <c r="A22" s="42">
        <v>7</v>
      </c>
      <c r="B22" s="43" t="s">
        <v>38</v>
      </c>
      <c r="C22" s="44" t="s">
        <v>39</v>
      </c>
      <c r="D22" s="48">
        <v>78</v>
      </c>
      <c r="E22" s="45">
        <v>0</v>
      </c>
      <c r="F22" s="45">
        <v>0</v>
      </c>
      <c r="G22" s="46" t="s">
        <v>27</v>
      </c>
      <c r="H22" s="47">
        <f>D22-E22+F22</f>
        <v>78</v>
      </c>
      <c r="K22" s="1" t="s">
        <v>6</v>
      </c>
    </row>
    <row r="23" spans="1:8" ht="12.75">
      <c r="A23" s="42">
        <v>8</v>
      </c>
      <c r="B23" s="49" t="s">
        <v>40</v>
      </c>
      <c r="C23" s="44" t="s">
        <v>34</v>
      </c>
      <c r="D23" s="48">
        <v>120</v>
      </c>
      <c r="E23" s="45">
        <v>0</v>
      </c>
      <c r="F23" s="45">
        <v>0</v>
      </c>
      <c r="G23" s="46" t="s">
        <v>27</v>
      </c>
      <c r="H23" s="47">
        <f>D23-E23+F23</f>
        <v>120</v>
      </c>
    </row>
    <row r="24" spans="1:8" ht="12.75">
      <c r="A24" s="42">
        <v>9</v>
      </c>
      <c r="B24" s="49" t="s">
        <v>41</v>
      </c>
      <c r="C24" s="44" t="s">
        <v>42</v>
      </c>
      <c r="D24" s="48">
        <v>14</v>
      </c>
      <c r="E24" s="45">
        <v>14</v>
      </c>
      <c r="F24" s="45">
        <v>0</v>
      </c>
      <c r="G24" s="46" t="s">
        <v>43</v>
      </c>
      <c r="H24" s="47">
        <f>D24-E24+F24</f>
        <v>0</v>
      </c>
    </row>
    <row r="25" spans="1:8" ht="12.75">
      <c r="A25" s="42">
        <v>10</v>
      </c>
      <c r="B25" s="43" t="s">
        <v>44</v>
      </c>
      <c r="C25" s="44" t="s">
        <v>39</v>
      </c>
      <c r="D25" s="48">
        <v>47</v>
      </c>
      <c r="E25" s="50">
        <v>0</v>
      </c>
      <c r="F25" s="45">
        <v>0</v>
      </c>
      <c r="G25" s="46" t="s">
        <v>27</v>
      </c>
      <c r="H25" s="47">
        <f>D25-E25+F25</f>
        <v>47</v>
      </c>
    </row>
    <row r="26" spans="1:8" ht="12.75">
      <c r="A26" s="42">
        <v>11</v>
      </c>
      <c r="B26" s="43" t="s">
        <v>45</v>
      </c>
      <c r="C26" s="44" t="s">
        <v>34</v>
      </c>
      <c r="D26" s="48">
        <v>18</v>
      </c>
      <c r="E26" s="50">
        <v>0</v>
      </c>
      <c r="F26" s="45">
        <v>0</v>
      </c>
      <c r="G26" s="46" t="s">
        <v>27</v>
      </c>
      <c r="H26" s="47">
        <f>D26-E26+F26</f>
        <v>18</v>
      </c>
    </row>
    <row r="27" spans="1:8" ht="12.75">
      <c r="A27" s="42">
        <v>12</v>
      </c>
      <c r="B27" s="51" t="s">
        <v>46</v>
      </c>
      <c r="C27" s="44" t="s">
        <v>34</v>
      </c>
      <c r="D27" s="48">
        <v>30</v>
      </c>
      <c r="E27" s="45">
        <v>0</v>
      </c>
      <c r="F27" s="45">
        <v>0</v>
      </c>
      <c r="G27" s="46" t="s">
        <v>27</v>
      </c>
      <c r="H27" s="47">
        <f>D27-E27+F27</f>
        <v>30</v>
      </c>
    </row>
    <row r="28" spans="1:8" ht="12.75">
      <c r="A28" s="42">
        <v>13</v>
      </c>
      <c r="B28" s="43" t="s">
        <v>47</v>
      </c>
      <c r="C28" s="44" t="s">
        <v>34</v>
      </c>
      <c r="D28" s="48">
        <v>15</v>
      </c>
      <c r="E28" s="45">
        <v>0</v>
      </c>
      <c r="F28" s="45">
        <v>0</v>
      </c>
      <c r="G28" s="46" t="s">
        <v>27</v>
      </c>
      <c r="H28" s="47">
        <f>D28-E28+F28</f>
        <v>15</v>
      </c>
    </row>
    <row r="29" spans="1:8" ht="12.75">
      <c r="A29" s="42">
        <v>14</v>
      </c>
      <c r="B29" s="51" t="s">
        <v>48</v>
      </c>
      <c r="C29" s="44" t="s">
        <v>34</v>
      </c>
      <c r="D29" s="48">
        <v>8</v>
      </c>
      <c r="E29" s="45">
        <v>0</v>
      </c>
      <c r="F29" s="45">
        <v>0</v>
      </c>
      <c r="G29" s="46" t="s">
        <v>27</v>
      </c>
      <c r="H29" s="47">
        <f>D29-E29+F29</f>
        <v>8</v>
      </c>
    </row>
    <row r="30" spans="1:8" ht="12.75">
      <c r="A30" s="42">
        <v>15</v>
      </c>
      <c r="B30" s="43" t="s">
        <v>49</v>
      </c>
      <c r="C30" s="44" t="s">
        <v>34</v>
      </c>
      <c r="D30" s="52">
        <v>50</v>
      </c>
      <c r="E30" s="45">
        <v>0</v>
      </c>
      <c r="F30" s="45">
        <v>0</v>
      </c>
      <c r="G30" s="46" t="s">
        <v>27</v>
      </c>
      <c r="H30" s="47">
        <f>D30-E30+F30</f>
        <v>50</v>
      </c>
    </row>
    <row r="31" spans="1:8" ht="12.75">
      <c r="A31" s="42">
        <v>16</v>
      </c>
      <c r="B31" s="51" t="s">
        <v>50</v>
      </c>
      <c r="C31" s="44" t="s">
        <v>34</v>
      </c>
      <c r="D31" s="52">
        <v>30</v>
      </c>
      <c r="E31" s="45">
        <v>0</v>
      </c>
      <c r="F31" s="45">
        <v>0</v>
      </c>
      <c r="G31" s="46" t="s">
        <v>27</v>
      </c>
      <c r="H31" s="47">
        <f>D31-E31+F31</f>
        <v>30</v>
      </c>
    </row>
    <row r="32" spans="1:8" ht="12.75">
      <c r="A32" s="42">
        <v>17</v>
      </c>
      <c r="B32" s="49" t="s">
        <v>51</v>
      </c>
      <c r="C32" s="44" t="s">
        <v>39</v>
      </c>
      <c r="D32" s="52">
        <v>15</v>
      </c>
      <c r="E32" s="45">
        <v>0</v>
      </c>
      <c r="F32" s="45">
        <v>0</v>
      </c>
      <c r="G32" s="46" t="s">
        <v>27</v>
      </c>
      <c r="H32" s="47">
        <f>D32-E32+F32</f>
        <v>15</v>
      </c>
    </row>
    <row r="33" spans="1:8" ht="12.75">
      <c r="A33" s="42">
        <v>18</v>
      </c>
      <c r="B33" s="43" t="s">
        <v>52</v>
      </c>
      <c r="C33" s="44" t="s">
        <v>34</v>
      </c>
      <c r="D33" s="52">
        <v>29</v>
      </c>
      <c r="E33" s="45">
        <v>0</v>
      </c>
      <c r="F33" s="45">
        <v>0</v>
      </c>
      <c r="G33" s="46" t="s">
        <v>27</v>
      </c>
      <c r="H33" s="47">
        <f>D33-E33+F33</f>
        <v>29</v>
      </c>
    </row>
    <row r="34" spans="1:8" ht="12.75">
      <c r="A34" s="42">
        <v>19</v>
      </c>
      <c r="B34" s="43" t="s">
        <v>53</v>
      </c>
      <c r="C34" s="44" t="s">
        <v>34</v>
      </c>
      <c r="D34" s="48">
        <v>18</v>
      </c>
      <c r="E34" s="45">
        <v>0</v>
      </c>
      <c r="F34" s="45">
        <v>0</v>
      </c>
      <c r="G34" s="46" t="s">
        <v>27</v>
      </c>
      <c r="H34" s="47">
        <f>D34-E34+F34</f>
        <v>18</v>
      </c>
    </row>
    <row r="35" spans="1:8" ht="12.75">
      <c r="A35" s="42">
        <v>20</v>
      </c>
      <c r="B35" s="53" t="s">
        <v>54</v>
      </c>
      <c r="C35" s="44" t="s">
        <v>39</v>
      </c>
      <c r="D35" s="48">
        <v>21</v>
      </c>
      <c r="E35" s="50">
        <v>0</v>
      </c>
      <c r="F35" s="45">
        <v>0</v>
      </c>
      <c r="G35" s="46" t="s">
        <v>27</v>
      </c>
      <c r="H35" s="47">
        <f>D35-E35+F35</f>
        <v>21</v>
      </c>
    </row>
    <row r="36" spans="1:8" ht="12.75">
      <c r="A36" s="42">
        <v>21</v>
      </c>
      <c r="B36" s="43" t="s">
        <v>55</v>
      </c>
      <c r="C36" s="44" t="s">
        <v>42</v>
      </c>
      <c r="D36" s="48">
        <v>9</v>
      </c>
      <c r="E36" s="50">
        <v>0</v>
      </c>
      <c r="F36" s="45">
        <v>0</v>
      </c>
      <c r="G36" s="46" t="s">
        <v>27</v>
      </c>
      <c r="H36" s="47">
        <f>D36-E36+F36</f>
        <v>9</v>
      </c>
    </row>
    <row r="37" spans="1:8" ht="12.75">
      <c r="A37" s="42">
        <v>22</v>
      </c>
      <c r="B37" s="53" t="s">
        <v>56</v>
      </c>
      <c r="C37" s="44" t="s">
        <v>34</v>
      </c>
      <c r="D37" s="48">
        <v>50</v>
      </c>
      <c r="E37" s="45">
        <v>0</v>
      </c>
      <c r="F37" s="45">
        <v>0</v>
      </c>
      <c r="G37" s="46" t="s">
        <v>27</v>
      </c>
      <c r="H37" s="47">
        <f>D37-E37+F37</f>
        <v>50</v>
      </c>
    </row>
    <row r="38" spans="1:8" ht="12.75">
      <c r="A38" s="42">
        <v>23</v>
      </c>
      <c r="B38" s="54" t="s">
        <v>57</v>
      </c>
      <c r="C38" s="44" t="s">
        <v>39</v>
      </c>
      <c r="D38" s="48">
        <v>13</v>
      </c>
      <c r="E38" s="45">
        <v>0</v>
      </c>
      <c r="F38" s="45">
        <v>0</v>
      </c>
      <c r="G38" s="46" t="s">
        <v>27</v>
      </c>
      <c r="H38" s="47">
        <f>D38-E38+F38</f>
        <v>13</v>
      </c>
    </row>
    <row r="39" spans="1:8" ht="12.75">
      <c r="A39" s="42">
        <v>24</v>
      </c>
      <c r="B39" s="54" t="s">
        <v>58</v>
      </c>
      <c r="C39" s="44" t="s">
        <v>39</v>
      </c>
      <c r="D39" s="48">
        <v>220</v>
      </c>
      <c r="E39" s="45">
        <v>0</v>
      </c>
      <c r="F39" s="45">
        <v>0</v>
      </c>
      <c r="G39" s="46" t="s">
        <v>27</v>
      </c>
      <c r="H39" s="47">
        <f>D39-E39+F39</f>
        <v>220</v>
      </c>
    </row>
    <row r="40" spans="1:8" ht="12.75">
      <c r="A40" s="42">
        <v>25</v>
      </c>
      <c r="B40" s="54" t="s">
        <v>59</v>
      </c>
      <c r="C40" s="44" t="s">
        <v>42</v>
      </c>
      <c r="D40" s="48">
        <v>6</v>
      </c>
      <c r="E40" s="45">
        <v>0</v>
      </c>
      <c r="F40" s="45">
        <v>0</v>
      </c>
      <c r="G40" s="46" t="s">
        <v>27</v>
      </c>
      <c r="H40" s="47">
        <f>D40-E40+F40</f>
        <v>6</v>
      </c>
    </row>
    <row r="41" spans="1:8" ht="12.75">
      <c r="A41" s="42">
        <v>26</v>
      </c>
      <c r="B41" s="54" t="s">
        <v>60</v>
      </c>
      <c r="C41" s="44" t="s">
        <v>39</v>
      </c>
      <c r="D41" s="48">
        <v>25</v>
      </c>
      <c r="E41" s="45">
        <v>0</v>
      </c>
      <c r="F41" s="45">
        <v>0</v>
      </c>
      <c r="G41" s="46" t="s">
        <v>27</v>
      </c>
      <c r="H41" s="47">
        <f>D41-E41+F41</f>
        <v>25</v>
      </c>
    </row>
    <row r="42" spans="1:8" ht="12.75">
      <c r="A42" s="42">
        <v>27</v>
      </c>
      <c r="B42" s="55" t="s">
        <v>61</v>
      </c>
      <c r="C42" s="44" t="s">
        <v>62</v>
      </c>
      <c r="D42" s="48">
        <v>233</v>
      </c>
      <c r="E42" s="45">
        <v>0</v>
      </c>
      <c r="F42" s="45">
        <v>0</v>
      </c>
      <c r="G42" s="46" t="s">
        <v>27</v>
      </c>
      <c r="H42" s="47">
        <f>D42-E42+F42</f>
        <v>233</v>
      </c>
    </row>
    <row r="43" spans="1:8" ht="12.75">
      <c r="A43" s="42">
        <v>28</v>
      </c>
      <c r="B43" s="54" t="s">
        <v>63</v>
      </c>
      <c r="C43" s="44" t="s">
        <v>34</v>
      </c>
      <c r="D43" s="48">
        <v>30</v>
      </c>
      <c r="E43" s="45">
        <v>0</v>
      </c>
      <c r="F43" s="45">
        <v>0</v>
      </c>
      <c r="G43" s="46" t="s">
        <v>27</v>
      </c>
      <c r="H43" s="47">
        <f>D43-E43+F43</f>
        <v>30</v>
      </c>
    </row>
    <row r="44" spans="1:8" ht="12.75">
      <c r="A44" s="42">
        <v>29</v>
      </c>
      <c r="B44" s="55" t="s">
        <v>64</v>
      </c>
      <c r="C44" s="44" t="s">
        <v>39</v>
      </c>
      <c r="D44" s="48">
        <v>0</v>
      </c>
      <c r="E44" s="45">
        <v>0</v>
      </c>
      <c r="F44" s="45">
        <v>16</v>
      </c>
      <c r="G44" s="46" t="s">
        <v>65</v>
      </c>
      <c r="H44" s="47">
        <f>D44-E44+F44</f>
        <v>16</v>
      </c>
    </row>
    <row r="45" spans="1:8" ht="12.75">
      <c r="A45" s="42">
        <v>30</v>
      </c>
      <c r="B45" s="54" t="s">
        <v>66</v>
      </c>
      <c r="C45" s="44" t="s">
        <v>34</v>
      </c>
      <c r="D45" s="48">
        <v>0</v>
      </c>
      <c r="E45" s="45">
        <v>0</v>
      </c>
      <c r="F45" s="45">
        <v>8</v>
      </c>
      <c r="G45" s="46" t="s">
        <v>67</v>
      </c>
      <c r="H45" s="47">
        <f>D45-E45+F45</f>
        <v>8</v>
      </c>
    </row>
    <row r="46" spans="1:8" ht="12.75">
      <c r="A46" s="42">
        <v>31</v>
      </c>
      <c r="B46" s="54" t="s">
        <v>68</v>
      </c>
      <c r="C46" s="44" t="s">
        <v>42</v>
      </c>
      <c r="D46" s="48">
        <v>0</v>
      </c>
      <c r="E46" s="45">
        <v>0</v>
      </c>
      <c r="F46" s="45">
        <v>1178</v>
      </c>
      <c r="G46" s="46" t="s">
        <v>69</v>
      </c>
      <c r="H46" s="47">
        <f>D46-E46+F46</f>
        <v>1178</v>
      </c>
    </row>
    <row r="47" spans="1:12" ht="12.75">
      <c r="A47" s="39" t="s">
        <v>70</v>
      </c>
      <c r="B47" s="39"/>
      <c r="C47" s="39"/>
      <c r="D47" s="40">
        <f>SUM(D48:D49)</f>
        <v>721</v>
      </c>
      <c r="E47" s="40">
        <f>SUM(E48:E49)</f>
        <v>0</v>
      </c>
      <c r="F47" s="40">
        <f>SUM(F48:F49)</f>
        <v>0</v>
      </c>
      <c r="G47" s="41">
        <f>F47-E47</f>
        <v>0</v>
      </c>
      <c r="H47" s="40">
        <f>SUM(H48:H49)</f>
        <v>721</v>
      </c>
      <c r="L47" s="1" t="s">
        <v>6</v>
      </c>
    </row>
    <row r="48" spans="1:8" ht="90" customHeight="1">
      <c r="A48" s="42">
        <v>1</v>
      </c>
      <c r="B48" s="56" t="s">
        <v>71</v>
      </c>
      <c r="C48" s="44" t="s">
        <v>72</v>
      </c>
      <c r="D48" s="45">
        <v>638</v>
      </c>
      <c r="E48" s="45">
        <v>0</v>
      </c>
      <c r="F48" s="45">
        <v>0</v>
      </c>
      <c r="G48" s="46" t="s">
        <v>27</v>
      </c>
      <c r="H48" s="45">
        <f>D48-E48+F48</f>
        <v>638</v>
      </c>
    </row>
    <row r="49" spans="1:8" ht="72.75" customHeight="1">
      <c r="A49" s="42">
        <v>2</v>
      </c>
      <c r="B49" s="57" t="s">
        <v>73</v>
      </c>
      <c r="C49" s="44" t="s">
        <v>74</v>
      </c>
      <c r="D49" s="45">
        <v>83</v>
      </c>
      <c r="E49" s="45">
        <v>0</v>
      </c>
      <c r="F49" s="45">
        <v>0</v>
      </c>
      <c r="G49" s="46" t="s">
        <v>27</v>
      </c>
      <c r="H49" s="45">
        <f>D49-E49+F49</f>
        <v>83</v>
      </c>
    </row>
    <row r="50" spans="1:8" ht="12.75">
      <c r="A50" s="39" t="s">
        <v>75</v>
      </c>
      <c r="B50" s="39"/>
      <c r="C50" s="39"/>
      <c r="D50" s="40">
        <f>SUM(D51:D81)</f>
        <v>3791</v>
      </c>
      <c r="E50" s="40">
        <f>SUM(E51:E81)</f>
        <v>1028</v>
      </c>
      <c r="F50" s="40">
        <f>SUM(F51:F81)</f>
        <v>1901</v>
      </c>
      <c r="G50" s="58">
        <f>F50-E50</f>
        <v>873</v>
      </c>
      <c r="H50" s="40">
        <f>SUM(H51:H81)</f>
        <v>4664</v>
      </c>
    </row>
    <row r="51" spans="1:8" ht="12.75">
      <c r="A51" s="42">
        <v>1</v>
      </c>
      <c r="B51" s="43" t="s">
        <v>76</v>
      </c>
      <c r="C51" s="44" t="s">
        <v>77</v>
      </c>
      <c r="D51" s="45">
        <v>435</v>
      </c>
      <c r="E51" s="45">
        <v>363</v>
      </c>
      <c r="F51" s="45">
        <v>0</v>
      </c>
      <c r="G51" s="46" t="s">
        <v>78</v>
      </c>
      <c r="H51" s="45">
        <f>D51-E51+F51</f>
        <v>72</v>
      </c>
    </row>
    <row r="52" spans="1:8" ht="12.75">
      <c r="A52" s="42">
        <v>2</v>
      </c>
      <c r="B52" s="59" t="s">
        <v>79</v>
      </c>
      <c r="C52" s="44" t="s">
        <v>80</v>
      </c>
      <c r="D52" s="45">
        <v>552</v>
      </c>
      <c r="E52" s="45">
        <v>500</v>
      </c>
      <c r="F52" s="45">
        <v>0</v>
      </c>
      <c r="G52" s="46" t="s">
        <v>81</v>
      </c>
      <c r="H52" s="45">
        <f>D52-E52+F52</f>
        <v>52</v>
      </c>
    </row>
    <row r="53" spans="1:8" ht="12.75">
      <c r="A53" s="42">
        <v>3</v>
      </c>
      <c r="B53" s="60" t="s">
        <v>82</v>
      </c>
      <c r="C53" s="44" t="s">
        <v>77</v>
      </c>
      <c r="D53" s="45">
        <v>80</v>
      </c>
      <c r="E53" s="45">
        <v>0</v>
      </c>
      <c r="F53" s="45">
        <v>45</v>
      </c>
      <c r="G53" s="46" t="s">
        <v>83</v>
      </c>
      <c r="H53" s="45">
        <f>D53-E53+F53</f>
        <v>125</v>
      </c>
    </row>
    <row r="54" spans="1:8" ht="12.75">
      <c r="A54" s="42">
        <v>4</v>
      </c>
      <c r="B54" s="60" t="s">
        <v>84</v>
      </c>
      <c r="C54" s="44" t="s">
        <v>80</v>
      </c>
      <c r="D54" s="45">
        <v>0</v>
      </c>
      <c r="E54" s="45">
        <v>0</v>
      </c>
      <c r="F54" s="45">
        <v>600</v>
      </c>
      <c r="G54" s="46" t="s">
        <v>85</v>
      </c>
      <c r="H54" s="45">
        <f>D54-E54+F54</f>
        <v>600</v>
      </c>
    </row>
    <row r="55" spans="1:8" ht="12.75">
      <c r="A55" s="42">
        <v>5</v>
      </c>
      <c r="B55" s="61" t="s">
        <v>86</v>
      </c>
      <c r="C55" s="44" t="s">
        <v>87</v>
      </c>
      <c r="D55" s="45">
        <v>930</v>
      </c>
      <c r="E55" s="45">
        <v>0</v>
      </c>
      <c r="F55" s="45">
        <v>0</v>
      </c>
      <c r="G55" s="46" t="s">
        <v>27</v>
      </c>
      <c r="H55" s="45">
        <f>D55-E55+F55</f>
        <v>930</v>
      </c>
    </row>
    <row r="56" spans="1:8" ht="12.75">
      <c r="A56" s="42">
        <v>6</v>
      </c>
      <c r="B56" s="62" t="s">
        <v>88</v>
      </c>
      <c r="C56" s="44" t="s">
        <v>89</v>
      </c>
      <c r="D56" s="45">
        <v>60</v>
      </c>
      <c r="E56" s="45">
        <v>0</v>
      </c>
      <c r="F56" s="45">
        <v>0</v>
      </c>
      <c r="G56" s="46" t="s">
        <v>27</v>
      </c>
      <c r="H56" s="45">
        <f>D56-E56+F56</f>
        <v>60</v>
      </c>
    </row>
    <row r="57" spans="1:8" ht="12.75">
      <c r="A57" s="42">
        <v>7</v>
      </c>
      <c r="B57" s="62" t="s">
        <v>90</v>
      </c>
      <c r="C57" s="44" t="s">
        <v>89</v>
      </c>
      <c r="D57" s="45">
        <v>20</v>
      </c>
      <c r="E57" s="45">
        <v>0</v>
      </c>
      <c r="F57" s="45">
        <v>0</v>
      </c>
      <c r="G57" s="46" t="s">
        <v>27</v>
      </c>
      <c r="H57" s="45">
        <f>D57-E57+F57</f>
        <v>20</v>
      </c>
    </row>
    <row r="58" spans="1:8" ht="12.75">
      <c r="A58" s="42">
        <v>8</v>
      </c>
      <c r="B58" s="62" t="s">
        <v>91</v>
      </c>
      <c r="C58" s="44" t="s">
        <v>80</v>
      </c>
      <c r="D58" s="45">
        <v>163</v>
      </c>
      <c r="E58" s="45">
        <v>0</v>
      </c>
      <c r="F58" s="45">
        <v>0</v>
      </c>
      <c r="G58" s="46" t="s">
        <v>27</v>
      </c>
      <c r="H58" s="45">
        <f>D58-E58+F58</f>
        <v>163</v>
      </c>
    </row>
    <row r="59" spans="1:8" ht="12.75">
      <c r="A59" s="42">
        <v>9</v>
      </c>
      <c r="B59" s="62" t="s">
        <v>92</v>
      </c>
      <c r="C59" s="44" t="s">
        <v>77</v>
      </c>
      <c r="D59" s="45">
        <v>37</v>
      </c>
      <c r="E59" s="45">
        <v>0</v>
      </c>
      <c r="F59" s="45">
        <v>0</v>
      </c>
      <c r="G59" s="46" t="s">
        <v>27</v>
      </c>
      <c r="H59" s="45">
        <f>D59-E59+F59</f>
        <v>37</v>
      </c>
    </row>
    <row r="60" spans="1:8" ht="12.75">
      <c r="A60" s="42">
        <v>10</v>
      </c>
      <c r="B60" s="62" t="s">
        <v>93</v>
      </c>
      <c r="C60" s="44" t="s">
        <v>80</v>
      </c>
      <c r="D60" s="45">
        <v>204</v>
      </c>
      <c r="E60" s="45">
        <v>0</v>
      </c>
      <c r="F60" s="45">
        <v>0</v>
      </c>
      <c r="G60" s="46" t="s">
        <v>27</v>
      </c>
      <c r="H60" s="45">
        <f>D60-E60+F60</f>
        <v>204</v>
      </c>
    </row>
    <row r="61" spans="1:8" ht="12.75">
      <c r="A61" s="42">
        <v>11</v>
      </c>
      <c r="B61" s="62" t="s">
        <v>94</v>
      </c>
      <c r="C61" s="44" t="s">
        <v>89</v>
      </c>
      <c r="D61" s="45">
        <v>0</v>
      </c>
      <c r="E61" s="45">
        <v>0</v>
      </c>
      <c r="F61" s="45">
        <v>26</v>
      </c>
      <c r="G61" s="46" t="s">
        <v>95</v>
      </c>
      <c r="H61" s="45">
        <f>D61-E61+F61</f>
        <v>26</v>
      </c>
    </row>
    <row r="62" spans="1:8" ht="12.75">
      <c r="A62" s="42">
        <v>12</v>
      </c>
      <c r="B62" s="62" t="s">
        <v>96</v>
      </c>
      <c r="C62" s="44" t="s">
        <v>89</v>
      </c>
      <c r="D62" s="45">
        <v>0</v>
      </c>
      <c r="E62" s="45">
        <v>0</v>
      </c>
      <c r="F62" s="45">
        <v>70</v>
      </c>
      <c r="G62" s="46" t="s">
        <v>97</v>
      </c>
      <c r="H62" s="45">
        <f>D62-E62+F62</f>
        <v>70</v>
      </c>
    </row>
    <row r="63" spans="1:8" ht="12.75">
      <c r="A63" s="42">
        <v>13</v>
      </c>
      <c r="B63" s="62" t="s">
        <v>98</v>
      </c>
      <c r="C63" s="44" t="s">
        <v>99</v>
      </c>
      <c r="D63" s="45">
        <v>417</v>
      </c>
      <c r="E63" s="45">
        <v>0</v>
      </c>
      <c r="F63" s="45">
        <v>0</v>
      </c>
      <c r="G63" s="46" t="s">
        <v>27</v>
      </c>
      <c r="H63" s="45">
        <f>D63-E63+F63</f>
        <v>417</v>
      </c>
    </row>
    <row r="64" spans="1:8" ht="12.75">
      <c r="A64" s="42">
        <v>14</v>
      </c>
      <c r="B64" s="62" t="s">
        <v>100</v>
      </c>
      <c r="C64" s="44" t="s">
        <v>101</v>
      </c>
      <c r="D64" s="45">
        <v>197</v>
      </c>
      <c r="E64" s="45">
        <v>0</v>
      </c>
      <c r="F64" s="45">
        <v>0</v>
      </c>
      <c r="G64" s="46" t="s">
        <v>27</v>
      </c>
      <c r="H64" s="45">
        <f>D64-E64+F64</f>
        <v>197</v>
      </c>
    </row>
    <row r="65" spans="1:8" ht="12.75">
      <c r="A65" s="42">
        <v>15</v>
      </c>
      <c r="B65" s="63" t="s">
        <v>102</v>
      </c>
      <c r="C65" s="44" t="s">
        <v>103</v>
      </c>
      <c r="D65" s="45">
        <v>106</v>
      </c>
      <c r="E65" s="50">
        <v>0</v>
      </c>
      <c r="F65" s="45">
        <v>37</v>
      </c>
      <c r="G65" s="46" t="s">
        <v>104</v>
      </c>
      <c r="H65" s="45">
        <f>D65-E65+F65</f>
        <v>143</v>
      </c>
    </row>
    <row r="66" spans="1:8" ht="12.75">
      <c r="A66" s="42">
        <v>16</v>
      </c>
      <c r="B66" s="64" t="s">
        <v>105</v>
      </c>
      <c r="C66" s="44" t="s">
        <v>103</v>
      </c>
      <c r="D66" s="45">
        <v>37</v>
      </c>
      <c r="E66" s="50">
        <v>37</v>
      </c>
      <c r="F66" s="45">
        <v>0</v>
      </c>
      <c r="G66" s="46" t="s">
        <v>106</v>
      </c>
      <c r="H66" s="45">
        <f>D66-E66+F66</f>
        <v>0</v>
      </c>
    </row>
    <row r="67" spans="1:8" ht="12.75">
      <c r="A67" s="42">
        <v>17</v>
      </c>
      <c r="B67" s="63" t="s">
        <v>107</v>
      </c>
      <c r="C67" s="44" t="s">
        <v>103</v>
      </c>
      <c r="D67" s="45">
        <v>128</v>
      </c>
      <c r="E67" s="50">
        <v>128</v>
      </c>
      <c r="F67" s="45">
        <v>0</v>
      </c>
      <c r="G67" s="46" t="s">
        <v>108</v>
      </c>
      <c r="H67" s="45">
        <f>D67-E67+F67</f>
        <v>0</v>
      </c>
    </row>
    <row r="68" spans="1:8" ht="12.75">
      <c r="A68" s="42">
        <v>18</v>
      </c>
      <c r="B68" s="63" t="s">
        <v>109</v>
      </c>
      <c r="C68" s="44" t="s">
        <v>103</v>
      </c>
      <c r="D68" s="45">
        <v>350</v>
      </c>
      <c r="E68" s="50">
        <v>0</v>
      </c>
      <c r="F68" s="45">
        <v>128</v>
      </c>
      <c r="G68" s="46" t="s">
        <v>110</v>
      </c>
      <c r="H68" s="45">
        <f>D68-E68+F68</f>
        <v>478</v>
      </c>
    </row>
    <row r="69" spans="1:8" ht="12.75">
      <c r="A69" s="42">
        <v>19</v>
      </c>
      <c r="B69" s="64" t="s">
        <v>111</v>
      </c>
      <c r="C69" s="65" t="s">
        <v>101</v>
      </c>
      <c r="D69" s="45">
        <v>5</v>
      </c>
      <c r="E69" s="50">
        <v>0</v>
      </c>
      <c r="F69" s="45">
        <v>0</v>
      </c>
      <c r="G69" s="46" t="s">
        <v>27</v>
      </c>
      <c r="H69" s="45">
        <f>D69-E69+F69</f>
        <v>5</v>
      </c>
    </row>
    <row r="70" spans="1:8" ht="12.75">
      <c r="A70" s="42">
        <v>20</v>
      </c>
      <c r="B70" s="64" t="s">
        <v>112</v>
      </c>
      <c r="C70" s="44" t="s">
        <v>113</v>
      </c>
      <c r="D70" s="45">
        <v>16</v>
      </c>
      <c r="E70" s="50">
        <v>0</v>
      </c>
      <c r="F70" s="45">
        <v>0</v>
      </c>
      <c r="G70" s="46" t="s">
        <v>27</v>
      </c>
      <c r="H70" s="45">
        <f>D70-E70+F70</f>
        <v>16</v>
      </c>
    </row>
    <row r="71" spans="1:8" ht="12.75">
      <c r="A71" s="42">
        <v>21</v>
      </c>
      <c r="B71" s="64" t="s">
        <v>114</v>
      </c>
      <c r="C71" s="44" t="s">
        <v>113</v>
      </c>
      <c r="D71" s="45">
        <v>19</v>
      </c>
      <c r="E71" s="50">
        <v>0</v>
      </c>
      <c r="F71" s="45">
        <v>0</v>
      </c>
      <c r="G71" s="46" t="s">
        <v>27</v>
      </c>
      <c r="H71" s="45">
        <f>D71-E71+F71</f>
        <v>19</v>
      </c>
    </row>
    <row r="72" spans="1:8" ht="12.75">
      <c r="A72" s="42">
        <v>22</v>
      </c>
      <c r="B72" s="64" t="s">
        <v>115</v>
      </c>
      <c r="C72" s="44" t="s">
        <v>113</v>
      </c>
      <c r="D72" s="45">
        <v>0</v>
      </c>
      <c r="E72" s="50">
        <v>0</v>
      </c>
      <c r="F72" s="45">
        <v>16</v>
      </c>
      <c r="G72" s="46" t="s">
        <v>65</v>
      </c>
      <c r="H72" s="45">
        <f>D72-E72+F72</f>
        <v>16</v>
      </c>
    </row>
    <row r="73" spans="1:8" ht="12.75">
      <c r="A73" s="42">
        <v>23</v>
      </c>
      <c r="B73" s="64" t="s">
        <v>116</v>
      </c>
      <c r="C73" s="44" t="s">
        <v>113</v>
      </c>
      <c r="D73" s="45">
        <v>0</v>
      </c>
      <c r="E73" s="50">
        <v>0</v>
      </c>
      <c r="F73" s="45">
        <v>14</v>
      </c>
      <c r="G73" s="46" t="s">
        <v>117</v>
      </c>
      <c r="H73" s="45">
        <f>D73-E73+F73</f>
        <v>14</v>
      </c>
    </row>
    <row r="74" spans="1:8" ht="12.75">
      <c r="A74" s="42">
        <v>24</v>
      </c>
      <c r="B74" s="64" t="s">
        <v>118</v>
      </c>
      <c r="C74" s="44" t="s">
        <v>113</v>
      </c>
      <c r="D74" s="45">
        <v>0</v>
      </c>
      <c r="E74" s="50">
        <v>0</v>
      </c>
      <c r="F74" s="45">
        <v>5</v>
      </c>
      <c r="G74" s="46" t="s">
        <v>119</v>
      </c>
      <c r="H74" s="45">
        <f>D74-E74+F74</f>
        <v>5</v>
      </c>
    </row>
    <row r="75" spans="1:8" ht="12.75">
      <c r="A75" s="42">
        <v>25</v>
      </c>
      <c r="B75" s="64" t="s">
        <v>120</v>
      </c>
      <c r="C75" s="44" t="s">
        <v>113</v>
      </c>
      <c r="D75" s="45">
        <v>0</v>
      </c>
      <c r="E75" s="50">
        <v>0</v>
      </c>
      <c r="F75" s="45">
        <v>6</v>
      </c>
      <c r="G75" s="46" t="s">
        <v>121</v>
      </c>
      <c r="H75" s="45">
        <f>D75-E75+F75</f>
        <v>6</v>
      </c>
    </row>
    <row r="76" spans="1:8" ht="12.75">
      <c r="A76" s="42">
        <v>26</v>
      </c>
      <c r="B76" s="66" t="s">
        <v>122</v>
      </c>
      <c r="C76" s="44" t="s">
        <v>89</v>
      </c>
      <c r="D76" s="45">
        <v>0</v>
      </c>
      <c r="E76" s="50">
        <v>0</v>
      </c>
      <c r="F76" s="45">
        <v>3</v>
      </c>
      <c r="G76" s="46" t="s">
        <v>123</v>
      </c>
      <c r="H76" s="45">
        <f>D76-E76+F76</f>
        <v>3</v>
      </c>
    </row>
    <row r="77" spans="1:8" ht="12.75">
      <c r="A77" s="42">
        <v>27</v>
      </c>
      <c r="B77" s="66" t="s">
        <v>124</v>
      </c>
      <c r="C77" s="44" t="s">
        <v>77</v>
      </c>
      <c r="D77" s="45">
        <v>0</v>
      </c>
      <c r="E77" s="50">
        <v>0</v>
      </c>
      <c r="F77" s="45">
        <v>36</v>
      </c>
      <c r="G77" s="46" t="s">
        <v>125</v>
      </c>
      <c r="H77" s="45">
        <f>D77-E77+F77</f>
        <v>36</v>
      </c>
    </row>
    <row r="78" spans="1:8" ht="12.75">
      <c r="A78" s="42">
        <v>28</v>
      </c>
      <c r="B78" s="66" t="s">
        <v>126</v>
      </c>
      <c r="C78" s="44" t="s">
        <v>89</v>
      </c>
      <c r="D78" s="45">
        <v>0</v>
      </c>
      <c r="E78" s="50">
        <v>0</v>
      </c>
      <c r="F78" s="45">
        <v>35</v>
      </c>
      <c r="G78" s="46" t="s">
        <v>127</v>
      </c>
      <c r="H78" s="45">
        <f>D78-E78+F78</f>
        <v>35</v>
      </c>
    </row>
    <row r="79" spans="1:8" ht="12.75">
      <c r="A79" s="42">
        <v>29</v>
      </c>
      <c r="B79" s="66" t="s">
        <v>128</v>
      </c>
      <c r="C79" s="44" t="s">
        <v>89</v>
      </c>
      <c r="D79" s="45">
        <v>0</v>
      </c>
      <c r="E79" s="50">
        <v>0</v>
      </c>
      <c r="F79" s="45">
        <v>7</v>
      </c>
      <c r="G79" s="46" t="s">
        <v>129</v>
      </c>
      <c r="H79" s="45">
        <f>D79-E79+F79</f>
        <v>7</v>
      </c>
    </row>
    <row r="80" spans="1:8" ht="12.75">
      <c r="A80" s="42">
        <v>30</v>
      </c>
      <c r="B80" s="62" t="s">
        <v>130</v>
      </c>
      <c r="C80" s="44" t="s">
        <v>77</v>
      </c>
      <c r="D80" s="45">
        <v>35</v>
      </c>
      <c r="E80" s="50">
        <v>0</v>
      </c>
      <c r="F80" s="45">
        <v>0</v>
      </c>
      <c r="G80" s="46" t="s">
        <v>27</v>
      </c>
      <c r="H80" s="45">
        <f>D80-E80+F80</f>
        <v>35</v>
      </c>
    </row>
    <row r="81" spans="1:8" ht="12.75">
      <c r="A81" s="42">
        <v>31</v>
      </c>
      <c r="B81" s="67" t="s">
        <v>131</v>
      </c>
      <c r="C81" s="44" t="s">
        <v>80</v>
      </c>
      <c r="D81" s="45">
        <v>0</v>
      </c>
      <c r="E81" s="50">
        <v>0</v>
      </c>
      <c r="F81" s="45">
        <v>873</v>
      </c>
      <c r="G81" s="46" t="s">
        <v>132</v>
      </c>
      <c r="H81" s="45">
        <f>D81-E81+F81</f>
        <v>873</v>
      </c>
    </row>
    <row r="82" spans="1:12" ht="12.75">
      <c r="A82" s="39" t="s">
        <v>133</v>
      </c>
      <c r="B82" s="39"/>
      <c r="C82" s="39"/>
      <c r="D82" s="68">
        <f>D83+D97+D100</f>
        <v>8648</v>
      </c>
      <c r="E82" s="68">
        <f>E83+E97+E100</f>
        <v>2400</v>
      </c>
      <c r="F82" s="68">
        <f>F83+F97+F100</f>
        <v>644</v>
      </c>
      <c r="G82" s="41">
        <f>F82-E82</f>
        <v>-1756</v>
      </c>
      <c r="H82" s="68">
        <f>H83+H97+H100</f>
        <v>6892</v>
      </c>
      <c r="L82" s="1" t="s">
        <v>6</v>
      </c>
    </row>
    <row r="83" spans="1:8" ht="21" customHeight="1">
      <c r="A83" s="69" t="s">
        <v>134</v>
      </c>
      <c r="B83" s="69"/>
      <c r="C83" s="69"/>
      <c r="D83" s="40">
        <f>SUM(D84:D96)</f>
        <v>7752</v>
      </c>
      <c r="E83" s="40">
        <f>SUM(E84:E96)</f>
        <v>2400</v>
      </c>
      <c r="F83" s="40">
        <f>SUM(F84:F96)</f>
        <v>644</v>
      </c>
      <c r="G83" s="40">
        <f>F83-E83</f>
        <v>-1756</v>
      </c>
      <c r="H83" s="40">
        <f>SUM(H84:H96)</f>
        <v>5996</v>
      </c>
    </row>
    <row r="84" spans="1:8" ht="12.75">
      <c r="A84" s="42">
        <v>1</v>
      </c>
      <c r="B84" s="70" t="s">
        <v>135</v>
      </c>
      <c r="C84" s="44" t="s">
        <v>136</v>
      </c>
      <c r="D84" s="45">
        <v>420</v>
      </c>
      <c r="E84" s="71">
        <v>0</v>
      </c>
      <c r="F84" s="47">
        <v>0</v>
      </c>
      <c r="G84" s="46" t="s">
        <v>27</v>
      </c>
      <c r="H84" s="45">
        <f>D84-E84+F84</f>
        <v>420</v>
      </c>
    </row>
    <row r="85" spans="1:8" ht="12.75">
      <c r="A85" s="42">
        <v>2</v>
      </c>
      <c r="B85" s="70" t="s">
        <v>137</v>
      </c>
      <c r="C85" s="44" t="s">
        <v>138</v>
      </c>
      <c r="D85" s="45">
        <v>4400</v>
      </c>
      <c r="E85" s="45">
        <v>2400</v>
      </c>
      <c r="F85" s="45">
        <v>0</v>
      </c>
      <c r="G85" s="46" t="s">
        <v>139</v>
      </c>
      <c r="H85" s="45">
        <f>D85-E85+F85</f>
        <v>2000</v>
      </c>
    </row>
    <row r="86" spans="1:8" ht="12.75">
      <c r="A86" s="42">
        <v>3</v>
      </c>
      <c r="B86" s="72" t="s">
        <v>140</v>
      </c>
      <c r="C86" s="44" t="s">
        <v>138</v>
      </c>
      <c r="D86" s="45">
        <v>420</v>
      </c>
      <c r="E86" s="45">
        <v>0</v>
      </c>
      <c r="F86" s="45">
        <v>0</v>
      </c>
      <c r="G86" s="46" t="s">
        <v>27</v>
      </c>
      <c r="H86" s="45">
        <f>D86-E86+F86</f>
        <v>420</v>
      </c>
    </row>
    <row r="87" spans="1:8" ht="12.75">
      <c r="A87" s="42">
        <v>4</v>
      </c>
      <c r="B87" s="73" t="s">
        <v>141</v>
      </c>
      <c r="C87" s="44" t="s">
        <v>136</v>
      </c>
      <c r="D87" s="45">
        <v>132</v>
      </c>
      <c r="E87" s="45">
        <v>0</v>
      </c>
      <c r="F87" s="45">
        <v>0</v>
      </c>
      <c r="G87" s="46" t="s">
        <v>27</v>
      </c>
      <c r="H87" s="45">
        <f>D87-E87+F87</f>
        <v>132</v>
      </c>
    </row>
    <row r="88" spans="1:12" ht="12.75">
      <c r="A88" s="42">
        <v>5</v>
      </c>
      <c r="B88" s="72" t="s">
        <v>142</v>
      </c>
      <c r="C88" s="44" t="s">
        <v>143</v>
      </c>
      <c r="D88" s="45">
        <v>812</v>
      </c>
      <c r="E88" s="45">
        <v>0</v>
      </c>
      <c r="F88" s="45">
        <v>0</v>
      </c>
      <c r="G88" s="46" t="s">
        <v>27</v>
      </c>
      <c r="H88" s="45">
        <f>D88-E88+F88</f>
        <v>812</v>
      </c>
      <c r="L88" s="1" t="s">
        <v>6</v>
      </c>
    </row>
    <row r="89" spans="1:8" ht="12.75">
      <c r="A89" s="42">
        <v>6</v>
      </c>
      <c r="B89" s="72" t="s">
        <v>144</v>
      </c>
      <c r="C89" s="44" t="s">
        <v>143</v>
      </c>
      <c r="D89" s="45">
        <v>906</v>
      </c>
      <c r="E89" s="45">
        <v>0</v>
      </c>
      <c r="F89" s="45">
        <v>0</v>
      </c>
      <c r="G89" s="46" t="s">
        <v>27</v>
      </c>
      <c r="H89" s="45">
        <f>D89-E89+F89</f>
        <v>906</v>
      </c>
    </row>
    <row r="90" spans="1:8" ht="12.75">
      <c r="A90" s="42">
        <v>7</v>
      </c>
      <c r="B90" s="74" t="s">
        <v>145</v>
      </c>
      <c r="C90" s="44" t="s">
        <v>143</v>
      </c>
      <c r="D90" s="45">
        <v>322</v>
      </c>
      <c r="E90" s="45">
        <v>0</v>
      </c>
      <c r="F90" s="45">
        <v>0</v>
      </c>
      <c r="G90" s="46" t="s">
        <v>27</v>
      </c>
      <c r="H90" s="45">
        <f>D90-E90+F90</f>
        <v>322</v>
      </c>
    </row>
    <row r="91" spans="1:8" ht="12.75">
      <c r="A91" s="42">
        <v>8</v>
      </c>
      <c r="B91" s="74" t="s">
        <v>146</v>
      </c>
      <c r="C91" s="44" t="s">
        <v>143</v>
      </c>
      <c r="D91" s="45">
        <v>0</v>
      </c>
      <c r="E91" s="45">
        <v>0</v>
      </c>
      <c r="F91" s="45">
        <v>420</v>
      </c>
      <c r="G91" s="46" t="s">
        <v>147</v>
      </c>
      <c r="H91" s="45">
        <f>D91-E91+F91</f>
        <v>420</v>
      </c>
    </row>
    <row r="92" spans="1:8" ht="12.75">
      <c r="A92" s="42">
        <v>9</v>
      </c>
      <c r="B92" s="74" t="s">
        <v>148</v>
      </c>
      <c r="C92" s="44" t="s">
        <v>143</v>
      </c>
      <c r="D92" s="45">
        <v>0</v>
      </c>
      <c r="E92" s="45">
        <v>0</v>
      </c>
      <c r="F92" s="45">
        <v>136</v>
      </c>
      <c r="G92" s="46" t="s">
        <v>149</v>
      </c>
      <c r="H92" s="45">
        <f>D92-E92+F92</f>
        <v>136</v>
      </c>
    </row>
    <row r="93" spans="1:8" ht="12.75">
      <c r="A93" s="42">
        <v>10</v>
      </c>
      <c r="B93" s="75" t="s">
        <v>150</v>
      </c>
      <c r="C93" s="44" t="s">
        <v>143</v>
      </c>
      <c r="D93" s="45">
        <v>0</v>
      </c>
      <c r="E93" s="45">
        <v>0</v>
      </c>
      <c r="F93" s="45">
        <v>31</v>
      </c>
      <c r="G93" s="46" t="s">
        <v>151</v>
      </c>
      <c r="H93" s="45">
        <f>D93-E93+F93</f>
        <v>31</v>
      </c>
    </row>
    <row r="94" spans="1:8" ht="12.75">
      <c r="A94" s="42">
        <v>11</v>
      </c>
      <c r="B94" s="74" t="s">
        <v>152</v>
      </c>
      <c r="C94" s="44" t="s">
        <v>143</v>
      </c>
      <c r="D94" s="45">
        <v>0</v>
      </c>
      <c r="E94" s="45">
        <v>0</v>
      </c>
      <c r="F94" s="45">
        <v>33</v>
      </c>
      <c r="G94" s="46" t="s">
        <v>153</v>
      </c>
      <c r="H94" s="45">
        <f>D94-E94+F94</f>
        <v>33</v>
      </c>
    </row>
    <row r="95" spans="1:8" ht="12.75">
      <c r="A95" s="42">
        <v>12</v>
      </c>
      <c r="B95" s="74" t="s">
        <v>154</v>
      </c>
      <c r="C95" s="44" t="s">
        <v>143</v>
      </c>
      <c r="D95" s="45">
        <v>0</v>
      </c>
      <c r="E95" s="45">
        <v>0</v>
      </c>
      <c r="F95" s="45">
        <v>24</v>
      </c>
      <c r="G95" s="46" t="s">
        <v>155</v>
      </c>
      <c r="H95" s="45">
        <f>D95-E95+F95</f>
        <v>24</v>
      </c>
    </row>
    <row r="96" spans="1:8" ht="12.75">
      <c r="A96" s="42">
        <v>13</v>
      </c>
      <c r="B96" s="74" t="s">
        <v>156</v>
      </c>
      <c r="C96" s="44" t="s">
        <v>136</v>
      </c>
      <c r="D96" s="45">
        <v>340</v>
      </c>
      <c r="E96" s="45">
        <v>0</v>
      </c>
      <c r="F96" s="45">
        <v>0</v>
      </c>
      <c r="G96" s="46" t="s">
        <v>27</v>
      </c>
      <c r="H96" s="45">
        <f>D96-E96+F96</f>
        <v>340</v>
      </c>
    </row>
    <row r="97" spans="1:8" ht="12.75">
      <c r="A97" s="69" t="s">
        <v>157</v>
      </c>
      <c r="B97" s="69"/>
      <c r="C97" s="69"/>
      <c r="D97" s="40">
        <f>SUM(D98:D99)</f>
        <v>365</v>
      </c>
      <c r="E97" s="40">
        <f>SUM(E98:E99)</f>
        <v>0</v>
      </c>
      <c r="F97" s="40">
        <f>SUM(F98:F99)</f>
        <v>0</v>
      </c>
      <c r="G97" s="40">
        <f>F97-E97</f>
        <v>0</v>
      </c>
      <c r="H97" s="40">
        <f>SUM(H98:H99)</f>
        <v>365</v>
      </c>
    </row>
    <row r="98" spans="1:8" ht="12.75">
      <c r="A98" s="42">
        <v>1</v>
      </c>
      <c r="B98" s="60" t="s">
        <v>158</v>
      </c>
      <c r="C98" s="44" t="s">
        <v>159</v>
      </c>
      <c r="D98" s="45">
        <v>20</v>
      </c>
      <c r="E98" s="50">
        <v>0</v>
      </c>
      <c r="F98" s="47">
        <v>0</v>
      </c>
      <c r="G98" s="46" t="s">
        <v>27</v>
      </c>
      <c r="H98" s="45">
        <f>D98-E98+F98</f>
        <v>20</v>
      </c>
    </row>
    <row r="99" spans="1:8" ht="12.75">
      <c r="A99" s="42">
        <v>2</v>
      </c>
      <c r="B99" s="60" t="s">
        <v>160</v>
      </c>
      <c r="C99" s="44" t="s">
        <v>161</v>
      </c>
      <c r="D99" s="45">
        <v>345</v>
      </c>
      <c r="E99" s="50">
        <v>0</v>
      </c>
      <c r="F99" s="47">
        <v>0</v>
      </c>
      <c r="G99" s="46" t="s">
        <v>27</v>
      </c>
      <c r="H99" s="45">
        <f>D99-E99+F99</f>
        <v>345</v>
      </c>
    </row>
    <row r="100" spans="1:8" ht="23.25" customHeight="1">
      <c r="A100" s="69" t="s">
        <v>162</v>
      </c>
      <c r="B100" s="69"/>
      <c r="C100" s="69"/>
      <c r="D100" s="40">
        <f>SUM(D101:D102)</f>
        <v>531</v>
      </c>
      <c r="E100" s="40">
        <f>SUM(E101:E102)</f>
        <v>0</v>
      </c>
      <c r="F100" s="40">
        <f>SUM(F101:F102)</f>
        <v>0</v>
      </c>
      <c r="G100" s="40">
        <f>F100-E100</f>
        <v>0</v>
      </c>
      <c r="H100" s="40">
        <f>SUM(H101:H102)</f>
        <v>531</v>
      </c>
    </row>
    <row r="101" spans="1:8" ht="12.75">
      <c r="A101" s="42">
        <v>1</v>
      </c>
      <c r="B101" s="60" t="s">
        <v>163</v>
      </c>
      <c r="C101" s="44" t="s">
        <v>164</v>
      </c>
      <c r="D101" s="45">
        <v>231</v>
      </c>
      <c r="E101" s="50">
        <v>0</v>
      </c>
      <c r="F101" s="47">
        <v>0</v>
      </c>
      <c r="G101" s="46" t="s">
        <v>27</v>
      </c>
      <c r="H101" s="45">
        <f>D101-E101+F101</f>
        <v>231</v>
      </c>
    </row>
    <row r="102" spans="1:8" ht="12.75">
      <c r="A102" s="42">
        <v>2</v>
      </c>
      <c r="B102" s="60" t="s">
        <v>165</v>
      </c>
      <c r="C102" s="44" t="s">
        <v>166</v>
      </c>
      <c r="D102" s="45">
        <v>300</v>
      </c>
      <c r="E102" s="50">
        <v>0</v>
      </c>
      <c r="F102" s="47">
        <v>0</v>
      </c>
      <c r="G102" s="46" t="s">
        <v>27</v>
      </c>
      <c r="H102" s="45">
        <f>D102-E102+F102</f>
        <v>300</v>
      </c>
    </row>
    <row r="103" spans="1:8" ht="12.75">
      <c r="A103" s="39" t="s">
        <v>167</v>
      </c>
      <c r="B103" s="39"/>
      <c r="C103" s="39"/>
      <c r="D103" s="68">
        <f>D104+D109</f>
        <v>434</v>
      </c>
      <c r="E103" s="68">
        <f>E104+E109</f>
        <v>0</v>
      </c>
      <c r="F103" s="68">
        <f>F104+F109</f>
        <v>0</v>
      </c>
      <c r="G103" s="41">
        <f>F103-E103</f>
        <v>0</v>
      </c>
      <c r="H103" s="68">
        <f>H104+H109</f>
        <v>434</v>
      </c>
    </row>
    <row r="104" spans="1:8" ht="12.75">
      <c r="A104" s="69" t="s">
        <v>168</v>
      </c>
      <c r="B104" s="69"/>
      <c r="C104" s="69"/>
      <c r="D104" s="40">
        <f>SUM(D105:D108)</f>
        <v>261</v>
      </c>
      <c r="E104" s="40">
        <f>SUM(E105:E108)</f>
        <v>0</v>
      </c>
      <c r="F104" s="40">
        <f>SUM(F105:F108)</f>
        <v>0</v>
      </c>
      <c r="G104" s="40">
        <f>F104-E104</f>
        <v>0</v>
      </c>
      <c r="H104" s="40">
        <f>SUM(H105:H108)</f>
        <v>261</v>
      </c>
    </row>
    <row r="105" spans="1:8" ht="12.75">
      <c r="A105" s="42">
        <v>1</v>
      </c>
      <c r="B105" s="59" t="s">
        <v>169</v>
      </c>
      <c r="C105" s="44" t="s">
        <v>170</v>
      </c>
      <c r="D105" s="76">
        <v>111</v>
      </c>
      <c r="E105" s="50">
        <v>0</v>
      </c>
      <c r="F105" s="50">
        <v>0</v>
      </c>
      <c r="G105" s="77">
        <v>0</v>
      </c>
      <c r="H105" s="45">
        <f>D105-E105+F105</f>
        <v>111</v>
      </c>
    </row>
    <row r="106" spans="1:8" ht="12.75">
      <c r="A106" s="42">
        <v>2</v>
      </c>
      <c r="B106" s="59" t="s">
        <v>171</v>
      </c>
      <c r="C106" s="44" t="s">
        <v>172</v>
      </c>
      <c r="D106" s="76">
        <v>34</v>
      </c>
      <c r="E106" s="45">
        <v>0</v>
      </c>
      <c r="F106" s="45">
        <v>0</v>
      </c>
      <c r="G106" s="46" t="s">
        <v>27</v>
      </c>
      <c r="H106" s="45">
        <f>D106-E106+F106</f>
        <v>34</v>
      </c>
    </row>
    <row r="107" spans="1:8" ht="12.75">
      <c r="A107" s="42">
        <v>3</v>
      </c>
      <c r="B107" s="60" t="s">
        <v>173</v>
      </c>
      <c r="C107" s="44" t="s">
        <v>170</v>
      </c>
      <c r="D107" s="76">
        <v>41</v>
      </c>
      <c r="E107" s="45">
        <v>0</v>
      </c>
      <c r="F107" s="45">
        <v>0</v>
      </c>
      <c r="G107" s="46" t="s">
        <v>27</v>
      </c>
      <c r="H107" s="45">
        <f>D107-E107+F107</f>
        <v>41</v>
      </c>
    </row>
    <row r="108" spans="1:8" ht="12.75">
      <c r="A108" s="42">
        <v>4</v>
      </c>
      <c r="B108" s="60" t="s">
        <v>174</v>
      </c>
      <c r="C108" s="44" t="s">
        <v>170</v>
      </c>
      <c r="D108" s="76">
        <v>75</v>
      </c>
      <c r="E108" s="50">
        <v>0</v>
      </c>
      <c r="F108" s="50">
        <v>0</v>
      </c>
      <c r="G108" s="46" t="s">
        <v>27</v>
      </c>
      <c r="H108" s="45">
        <f>D108-E108+F108</f>
        <v>75</v>
      </c>
    </row>
    <row r="109" spans="1:8" ht="12.75">
      <c r="A109" s="69" t="s">
        <v>175</v>
      </c>
      <c r="B109" s="69"/>
      <c r="C109" s="69"/>
      <c r="D109" s="40">
        <f>SUM(D110:D114)</f>
        <v>173</v>
      </c>
      <c r="E109" s="40">
        <f>SUM(E110:E114)</f>
        <v>0</v>
      </c>
      <c r="F109" s="40">
        <f>SUM(F110:F114)</f>
        <v>0</v>
      </c>
      <c r="G109" s="40">
        <f>F109-E109</f>
        <v>0</v>
      </c>
      <c r="H109" s="40">
        <f>SUM(H110:H114)</f>
        <v>173</v>
      </c>
    </row>
    <row r="110" spans="1:8" ht="12.75">
      <c r="A110" s="42">
        <v>1</v>
      </c>
      <c r="B110" s="59" t="s">
        <v>176</v>
      </c>
      <c r="C110" s="44" t="s">
        <v>177</v>
      </c>
      <c r="D110" s="76">
        <v>63</v>
      </c>
      <c r="E110" s="50">
        <v>0</v>
      </c>
      <c r="F110" s="50">
        <v>0</v>
      </c>
      <c r="G110" s="77">
        <v>0</v>
      </c>
      <c r="H110" s="45">
        <f>D110-E110+F110</f>
        <v>63</v>
      </c>
    </row>
    <row r="111" spans="1:8" ht="12.75">
      <c r="A111" s="42">
        <v>2</v>
      </c>
      <c r="B111" s="59" t="s">
        <v>178</v>
      </c>
      <c r="C111" s="44" t="s">
        <v>177</v>
      </c>
      <c r="D111" s="76">
        <v>40</v>
      </c>
      <c r="E111" s="45">
        <v>0</v>
      </c>
      <c r="F111" s="45">
        <v>0</v>
      </c>
      <c r="G111" s="46" t="s">
        <v>27</v>
      </c>
      <c r="H111" s="45">
        <f>D111-E111+F111</f>
        <v>40</v>
      </c>
    </row>
    <row r="112" spans="1:8" ht="12.75">
      <c r="A112" s="42">
        <v>3</v>
      </c>
      <c r="B112" s="59" t="s">
        <v>179</v>
      </c>
      <c r="C112" s="44" t="s">
        <v>177</v>
      </c>
      <c r="D112" s="76">
        <v>49</v>
      </c>
      <c r="E112" s="50">
        <v>0</v>
      </c>
      <c r="F112" s="50">
        <v>0</v>
      </c>
      <c r="G112" s="46" t="s">
        <v>27</v>
      </c>
      <c r="H112" s="45">
        <f>D112-E112+F112</f>
        <v>49</v>
      </c>
    </row>
    <row r="113" spans="1:8" ht="12.75">
      <c r="A113" s="42">
        <v>4</v>
      </c>
      <c r="B113" s="59" t="s">
        <v>180</v>
      </c>
      <c r="C113" s="44" t="s">
        <v>177</v>
      </c>
      <c r="D113" s="76">
        <v>15</v>
      </c>
      <c r="E113" s="50">
        <v>0</v>
      </c>
      <c r="F113" s="50">
        <v>0</v>
      </c>
      <c r="G113" s="46" t="s">
        <v>27</v>
      </c>
      <c r="H113" s="45">
        <f>D113-E113+F113</f>
        <v>15</v>
      </c>
    </row>
    <row r="114" spans="1:8" ht="12.75">
      <c r="A114" s="42">
        <v>5</v>
      </c>
      <c r="B114" s="59" t="s">
        <v>181</v>
      </c>
      <c r="C114" s="44" t="s">
        <v>177</v>
      </c>
      <c r="D114" s="76">
        <v>6</v>
      </c>
      <c r="E114" s="50">
        <v>0</v>
      </c>
      <c r="F114" s="50">
        <v>0</v>
      </c>
      <c r="G114" s="46" t="s">
        <v>27</v>
      </c>
      <c r="H114" s="45">
        <f>D114-E114+F114</f>
        <v>6</v>
      </c>
    </row>
    <row r="115" spans="1:8" ht="12.75">
      <c r="A115" s="39" t="s">
        <v>182</v>
      </c>
      <c r="B115" s="39"/>
      <c r="C115" s="39"/>
      <c r="D115" s="68">
        <f>D116+D119+D121</f>
        <v>17991</v>
      </c>
      <c r="E115" s="68">
        <f>E116+E119+E121</f>
        <v>7330</v>
      </c>
      <c r="F115" s="68">
        <f>F116+F119+F121</f>
        <v>450</v>
      </c>
      <c r="G115" s="41">
        <f>F115-E115</f>
        <v>-6880</v>
      </c>
      <c r="H115" s="68">
        <f>H116+H119+H121</f>
        <v>11111</v>
      </c>
    </row>
    <row r="116" spans="1:8" ht="12.75">
      <c r="A116" s="69" t="s">
        <v>183</v>
      </c>
      <c r="B116" s="69"/>
      <c r="C116" s="69"/>
      <c r="D116" s="40">
        <f>SUM(D117:D118)</f>
        <v>9162</v>
      </c>
      <c r="E116" s="40">
        <f>SUM(E117:E118)</f>
        <v>7030</v>
      </c>
      <c r="F116" s="40">
        <f>SUM(F117:F118)</f>
        <v>0</v>
      </c>
      <c r="G116" s="40">
        <f>F116-E116</f>
        <v>-7030</v>
      </c>
      <c r="H116" s="40">
        <f>SUM(H117:H118)</f>
        <v>2132</v>
      </c>
    </row>
    <row r="117" spans="1:8" ht="12.75">
      <c r="A117" s="42">
        <v>1</v>
      </c>
      <c r="B117" s="78" t="s">
        <v>184</v>
      </c>
      <c r="C117" s="44" t="s">
        <v>185</v>
      </c>
      <c r="D117" s="45">
        <v>9054</v>
      </c>
      <c r="E117" s="45">
        <v>7030</v>
      </c>
      <c r="F117" s="45">
        <v>0</v>
      </c>
      <c r="G117" s="46" t="s">
        <v>186</v>
      </c>
      <c r="H117" s="45">
        <f>D117-E117+F117</f>
        <v>2024</v>
      </c>
    </row>
    <row r="118" spans="1:8" ht="12.75">
      <c r="A118" s="42">
        <v>2</v>
      </c>
      <c r="B118" s="78" t="s">
        <v>187</v>
      </c>
      <c r="C118" s="44" t="s">
        <v>188</v>
      </c>
      <c r="D118" s="45">
        <v>108</v>
      </c>
      <c r="E118" s="45">
        <v>0</v>
      </c>
      <c r="F118" s="45">
        <v>0</v>
      </c>
      <c r="G118" s="46" t="s">
        <v>27</v>
      </c>
      <c r="H118" s="45">
        <f>D118-E118+F118</f>
        <v>108</v>
      </c>
    </row>
    <row r="119" spans="1:8" ht="21" customHeight="1">
      <c r="A119" s="69" t="s">
        <v>189</v>
      </c>
      <c r="B119" s="69"/>
      <c r="C119" s="69"/>
      <c r="D119" s="40">
        <f>SUM(D120:D120)</f>
        <v>4490</v>
      </c>
      <c r="E119" s="40">
        <f>SUM(E120:E120)</f>
        <v>0</v>
      </c>
      <c r="F119" s="40">
        <f>SUM(F120:F120)</f>
        <v>0</v>
      </c>
      <c r="G119" s="40">
        <f>F119-E119</f>
        <v>0</v>
      </c>
      <c r="H119" s="40">
        <f>SUM(H120:H120)</f>
        <v>4490</v>
      </c>
    </row>
    <row r="120" spans="1:8" ht="12.75">
      <c r="A120" s="42">
        <v>1</v>
      </c>
      <c r="B120" s="78" t="s">
        <v>190</v>
      </c>
      <c r="C120" s="44" t="s">
        <v>191</v>
      </c>
      <c r="D120" s="45">
        <v>4490</v>
      </c>
      <c r="E120" s="45">
        <v>0</v>
      </c>
      <c r="F120" s="45">
        <v>0</v>
      </c>
      <c r="G120" s="46" t="s">
        <v>27</v>
      </c>
      <c r="H120" s="45">
        <f>D120-E120+F120</f>
        <v>4490</v>
      </c>
    </row>
    <row r="121" spans="1:8" ht="20.25" customHeight="1">
      <c r="A121" s="69" t="s">
        <v>192</v>
      </c>
      <c r="B121" s="69"/>
      <c r="C121" s="69"/>
      <c r="D121" s="40">
        <f>SUM(D122:D139)</f>
        <v>4339</v>
      </c>
      <c r="E121" s="40">
        <f>SUM(E122:E139)</f>
        <v>300</v>
      </c>
      <c r="F121" s="40">
        <f>SUM(F122:F139)</f>
        <v>450</v>
      </c>
      <c r="G121" s="40">
        <f>F121-E121</f>
        <v>150</v>
      </c>
      <c r="H121" s="40">
        <f>SUM(H122:H139)</f>
        <v>4489</v>
      </c>
    </row>
    <row r="122" spans="1:12" ht="12.75">
      <c r="A122" s="42">
        <v>1</v>
      </c>
      <c r="B122" s="59" t="s">
        <v>193</v>
      </c>
      <c r="C122" s="44" t="s">
        <v>194</v>
      </c>
      <c r="D122" s="45">
        <v>16</v>
      </c>
      <c r="E122" s="50">
        <v>0</v>
      </c>
      <c r="F122" s="45">
        <v>0</v>
      </c>
      <c r="G122" s="46" t="s">
        <v>27</v>
      </c>
      <c r="H122" s="45">
        <f>D122-E122+F122</f>
        <v>16</v>
      </c>
      <c r="L122" s="1" t="s">
        <v>6</v>
      </c>
    </row>
    <row r="123" spans="1:8" ht="12.75">
      <c r="A123" s="42">
        <v>2</v>
      </c>
      <c r="B123" s="59" t="s">
        <v>195</v>
      </c>
      <c r="C123" s="44" t="s">
        <v>194</v>
      </c>
      <c r="D123" s="45">
        <v>11</v>
      </c>
      <c r="E123" s="50">
        <v>0</v>
      </c>
      <c r="F123" s="45">
        <v>0</v>
      </c>
      <c r="G123" s="46" t="s">
        <v>27</v>
      </c>
      <c r="H123" s="45">
        <f>D123-E123+F123</f>
        <v>11</v>
      </c>
    </row>
    <row r="124" spans="1:8" ht="12.75">
      <c r="A124" s="42">
        <v>3</v>
      </c>
      <c r="B124" s="60" t="s">
        <v>196</v>
      </c>
      <c r="C124" s="44" t="s">
        <v>194</v>
      </c>
      <c r="D124" s="45">
        <v>30</v>
      </c>
      <c r="E124" s="50">
        <v>0</v>
      </c>
      <c r="F124" s="45">
        <v>0</v>
      </c>
      <c r="G124" s="46" t="s">
        <v>27</v>
      </c>
      <c r="H124" s="45">
        <f>D124-E124+F124</f>
        <v>30</v>
      </c>
    </row>
    <row r="125" spans="1:12" ht="12.75">
      <c r="A125" s="42">
        <v>4</v>
      </c>
      <c r="B125" s="59" t="s">
        <v>197</v>
      </c>
      <c r="C125" s="44" t="s">
        <v>194</v>
      </c>
      <c r="D125" s="45">
        <v>8</v>
      </c>
      <c r="E125" s="50">
        <v>0</v>
      </c>
      <c r="F125" s="45">
        <v>0</v>
      </c>
      <c r="G125" s="46" t="s">
        <v>27</v>
      </c>
      <c r="H125" s="45">
        <f>D125-E125+F125</f>
        <v>8</v>
      </c>
      <c r="L125" s="1" t="s">
        <v>6</v>
      </c>
    </row>
    <row r="126" spans="1:8" ht="12.75">
      <c r="A126" s="42">
        <v>5</v>
      </c>
      <c r="B126" s="59" t="s">
        <v>198</v>
      </c>
      <c r="C126" s="44" t="s">
        <v>194</v>
      </c>
      <c r="D126" s="45">
        <v>1300</v>
      </c>
      <c r="E126" s="45">
        <v>0</v>
      </c>
      <c r="F126" s="45">
        <v>0</v>
      </c>
      <c r="G126" s="46" t="s">
        <v>27</v>
      </c>
      <c r="H126" s="45">
        <f>D126-E126+F126</f>
        <v>1300</v>
      </c>
    </row>
    <row r="127" spans="1:8" ht="12.75">
      <c r="A127" s="42">
        <v>6</v>
      </c>
      <c r="B127" s="59" t="s">
        <v>199</v>
      </c>
      <c r="C127" s="44" t="s">
        <v>194</v>
      </c>
      <c r="D127" s="45">
        <v>300</v>
      </c>
      <c r="E127" s="45">
        <v>300</v>
      </c>
      <c r="F127" s="45">
        <v>0</v>
      </c>
      <c r="G127" s="79">
        <v>-300</v>
      </c>
      <c r="H127" s="45">
        <f>D127-E127+F127</f>
        <v>0</v>
      </c>
    </row>
    <row r="128" spans="1:8" ht="12.75">
      <c r="A128" s="42">
        <v>7</v>
      </c>
      <c r="B128" s="59" t="s">
        <v>200</v>
      </c>
      <c r="C128" s="44" t="s">
        <v>201</v>
      </c>
      <c r="D128" s="45">
        <v>1800</v>
      </c>
      <c r="E128" s="50">
        <v>0</v>
      </c>
      <c r="F128" s="45">
        <v>300</v>
      </c>
      <c r="G128" s="46" t="s">
        <v>202</v>
      </c>
      <c r="H128" s="45">
        <f>D128-E128+F128</f>
        <v>2100</v>
      </c>
    </row>
    <row r="129" spans="1:8" ht="12.75">
      <c r="A129" s="42">
        <v>8</v>
      </c>
      <c r="B129" s="59" t="s">
        <v>203</v>
      </c>
      <c r="C129" s="44" t="s">
        <v>194</v>
      </c>
      <c r="D129" s="45">
        <v>450</v>
      </c>
      <c r="E129" s="50">
        <v>0</v>
      </c>
      <c r="F129" s="45">
        <v>0</v>
      </c>
      <c r="G129" s="46" t="s">
        <v>27</v>
      </c>
      <c r="H129" s="45">
        <f>D129-E129+F129</f>
        <v>450</v>
      </c>
    </row>
    <row r="130" spans="1:8" ht="12.75">
      <c r="A130" s="42">
        <v>9</v>
      </c>
      <c r="B130" s="59" t="s">
        <v>204</v>
      </c>
      <c r="C130" s="44" t="s">
        <v>194</v>
      </c>
      <c r="D130" s="45">
        <v>50</v>
      </c>
      <c r="E130" s="45">
        <v>0</v>
      </c>
      <c r="F130" s="45">
        <v>0</v>
      </c>
      <c r="G130" s="46" t="s">
        <v>27</v>
      </c>
      <c r="H130" s="45">
        <f>D130-E130+F130</f>
        <v>50</v>
      </c>
    </row>
    <row r="131" spans="1:8" ht="12.75">
      <c r="A131" s="42">
        <v>10</v>
      </c>
      <c r="B131" s="59" t="s">
        <v>205</v>
      </c>
      <c r="C131" s="44" t="s">
        <v>194</v>
      </c>
      <c r="D131" s="45">
        <v>15</v>
      </c>
      <c r="E131" s="45">
        <v>0</v>
      </c>
      <c r="F131" s="45">
        <v>0</v>
      </c>
      <c r="G131" s="46" t="s">
        <v>27</v>
      </c>
      <c r="H131" s="45">
        <f>D131-E131+F131</f>
        <v>15</v>
      </c>
    </row>
    <row r="132" spans="1:8" ht="12.75">
      <c r="A132" s="42">
        <v>11</v>
      </c>
      <c r="B132" s="59" t="s">
        <v>206</v>
      </c>
      <c r="C132" s="44" t="s">
        <v>194</v>
      </c>
      <c r="D132" s="45">
        <v>15</v>
      </c>
      <c r="E132" s="45">
        <v>0</v>
      </c>
      <c r="F132" s="45">
        <v>0</v>
      </c>
      <c r="G132" s="46" t="s">
        <v>27</v>
      </c>
      <c r="H132" s="45">
        <f>D132-E132+F132</f>
        <v>15</v>
      </c>
    </row>
    <row r="133" spans="1:8" ht="12.75">
      <c r="A133" s="42">
        <v>12</v>
      </c>
      <c r="B133" s="59" t="s">
        <v>207</v>
      </c>
      <c r="C133" s="44" t="s">
        <v>194</v>
      </c>
      <c r="D133" s="45">
        <v>15</v>
      </c>
      <c r="E133" s="45">
        <v>0</v>
      </c>
      <c r="F133" s="45">
        <v>0</v>
      </c>
      <c r="G133" s="46" t="s">
        <v>27</v>
      </c>
      <c r="H133" s="45">
        <f>D133-E133+F133</f>
        <v>15</v>
      </c>
    </row>
    <row r="134" spans="1:8" ht="12.75">
      <c r="A134" s="42">
        <v>13</v>
      </c>
      <c r="B134" s="59" t="s">
        <v>208</v>
      </c>
      <c r="C134" s="44" t="s">
        <v>194</v>
      </c>
      <c r="D134" s="45">
        <v>20</v>
      </c>
      <c r="E134" s="45">
        <v>0</v>
      </c>
      <c r="F134" s="45">
        <v>0</v>
      </c>
      <c r="G134" s="46" t="s">
        <v>27</v>
      </c>
      <c r="H134" s="45">
        <f>D134-E134+F134</f>
        <v>20</v>
      </c>
    </row>
    <row r="135" spans="1:8" ht="12.75">
      <c r="A135" s="42">
        <v>14</v>
      </c>
      <c r="B135" s="59" t="s">
        <v>209</v>
      </c>
      <c r="C135" s="44" t="s">
        <v>194</v>
      </c>
      <c r="D135" s="45">
        <v>20</v>
      </c>
      <c r="E135" s="45">
        <v>0</v>
      </c>
      <c r="F135" s="45">
        <v>0</v>
      </c>
      <c r="G135" s="46" t="s">
        <v>27</v>
      </c>
      <c r="H135" s="45">
        <f>D135-E135+F135</f>
        <v>20</v>
      </c>
    </row>
    <row r="136" spans="1:8" ht="12.75">
      <c r="A136" s="42">
        <v>15</v>
      </c>
      <c r="B136" s="59" t="s">
        <v>210</v>
      </c>
      <c r="C136" s="44" t="s">
        <v>194</v>
      </c>
      <c r="D136" s="45">
        <v>230</v>
      </c>
      <c r="E136" s="45">
        <v>0</v>
      </c>
      <c r="F136" s="45">
        <v>0</v>
      </c>
      <c r="G136" s="46" t="s">
        <v>27</v>
      </c>
      <c r="H136" s="45">
        <f>D136-E136+F136</f>
        <v>230</v>
      </c>
    </row>
    <row r="137" spans="1:8" ht="12.75">
      <c r="A137" s="42">
        <v>16</v>
      </c>
      <c r="B137" s="59" t="s">
        <v>211</v>
      </c>
      <c r="C137" s="44" t="s">
        <v>194</v>
      </c>
      <c r="D137" s="45">
        <v>35</v>
      </c>
      <c r="E137" s="45">
        <v>0</v>
      </c>
      <c r="F137" s="45">
        <v>0</v>
      </c>
      <c r="G137" s="46" t="s">
        <v>27</v>
      </c>
      <c r="H137" s="45">
        <f>D137-E137+F137</f>
        <v>35</v>
      </c>
    </row>
    <row r="138" spans="1:8" ht="12.75">
      <c r="A138" s="42">
        <v>17</v>
      </c>
      <c r="B138" s="80" t="s">
        <v>212</v>
      </c>
      <c r="C138" s="44" t="s">
        <v>194</v>
      </c>
      <c r="D138" s="45">
        <v>24</v>
      </c>
      <c r="E138" s="50">
        <v>0</v>
      </c>
      <c r="F138" s="45">
        <v>0</v>
      </c>
      <c r="G138" s="46" t="s">
        <v>27</v>
      </c>
      <c r="H138" s="45">
        <f>D138-E138+F138</f>
        <v>24</v>
      </c>
    </row>
    <row r="139" spans="1:8" ht="12.75">
      <c r="A139" s="42">
        <v>18</v>
      </c>
      <c r="B139" s="81" t="s">
        <v>213</v>
      </c>
      <c r="C139" s="44" t="s">
        <v>194</v>
      </c>
      <c r="D139" s="45">
        <v>0</v>
      </c>
      <c r="E139" s="50">
        <v>0</v>
      </c>
      <c r="F139" s="45">
        <v>150</v>
      </c>
      <c r="G139" s="46" t="s">
        <v>214</v>
      </c>
      <c r="H139" s="45">
        <f>D139-E139+F139</f>
        <v>150</v>
      </c>
    </row>
    <row r="140" spans="1:8" ht="12.75">
      <c r="A140" s="39" t="s">
        <v>215</v>
      </c>
      <c r="B140" s="39"/>
      <c r="C140" s="39"/>
      <c r="D140" s="68">
        <f>D141+D145+D148</f>
        <v>149</v>
      </c>
      <c r="E140" s="68">
        <f>E141+E145+E148</f>
        <v>0</v>
      </c>
      <c r="F140" s="68">
        <f>F141+F145+F148</f>
        <v>2805</v>
      </c>
      <c r="G140" s="41">
        <f>F140-E140</f>
        <v>2805</v>
      </c>
      <c r="H140" s="68">
        <f>H141+H145+H148</f>
        <v>2954</v>
      </c>
    </row>
    <row r="141" spans="1:8" ht="23.25" customHeight="1">
      <c r="A141" s="69" t="s">
        <v>216</v>
      </c>
      <c r="B141" s="69"/>
      <c r="C141" s="69"/>
      <c r="D141" s="40">
        <f>SUM(D142:D144)</f>
        <v>101</v>
      </c>
      <c r="E141" s="40">
        <f>SUM(E142:E144)</f>
        <v>0</v>
      </c>
      <c r="F141" s="40">
        <f>SUM(F142:F144)</f>
        <v>1355</v>
      </c>
      <c r="G141" s="40">
        <f>F141-E141</f>
        <v>1355</v>
      </c>
      <c r="H141" s="40">
        <f>SUM(H142:H144)</f>
        <v>1456</v>
      </c>
    </row>
    <row r="142" spans="1:8" ht="12.75">
      <c r="A142" s="42">
        <v>1</v>
      </c>
      <c r="B142" s="82" t="s">
        <v>217</v>
      </c>
      <c r="C142" s="44" t="s">
        <v>218</v>
      </c>
      <c r="D142" s="45">
        <v>9</v>
      </c>
      <c r="E142" s="50">
        <v>0</v>
      </c>
      <c r="F142" s="45">
        <v>0</v>
      </c>
      <c r="G142" s="46" t="s">
        <v>27</v>
      </c>
      <c r="H142" s="45">
        <f>D142-E142+F142</f>
        <v>9</v>
      </c>
    </row>
    <row r="143" spans="1:8" ht="12.75">
      <c r="A143" s="42">
        <v>2</v>
      </c>
      <c r="B143" s="82" t="s">
        <v>219</v>
      </c>
      <c r="C143" s="44" t="s">
        <v>220</v>
      </c>
      <c r="D143" s="45">
        <v>0</v>
      </c>
      <c r="E143" s="50">
        <v>0</v>
      </c>
      <c r="F143" s="45">
        <v>1335</v>
      </c>
      <c r="G143" s="46" t="s">
        <v>221</v>
      </c>
      <c r="H143" s="45">
        <f>D143-E143+F143</f>
        <v>1335</v>
      </c>
    </row>
    <row r="144" spans="1:8" ht="12.75">
      <c r="A144" s="42">
        <v>3</v>
      </c>
      <c r="B144" s="82" t="s">
        <v>222</v>
      </c>
      <c r="C144" s="44" t="s">
        <v>218</v>
      </c>
      <c r="D144" s="45">
        <v>92</v>
      </c>
      <c r="E144" s="50">
        <v>0</v>
      </c>
      <c r="F144" s="45">
        <v>20</v>
      </c>
      <c r="G144" s="46" t="s">
        <v>223</v>
      </c>
      <c r="H144" s="45">
        <f>D144-E144+F144</f>
        <v>112</v>
      </c>
    </row>
    <row r="145" spans="1:8" ht="12.75">
      <c r="A145" s="69" t="s">
        <v>224</v>
      </c>
      <c r="B145" s="69"/>
      <c r="C145" s="69"/>
      <c r="D145" s="40">
        <f>SUM(D146:D147)</f>
        <v>48</v>
      </c>
      <c r="E145" s="40">
        <f>SUM(E146:E147)</f>
        <v>0</v>
      </c>
      <c r="F145" s="40">
        <f>SUM(F146:F147)</f>
        <v>50</v>
      </c>
      <c r="G145" s="40">
        <f>F145-E145</f>
        <v>50</v>
      </c>
      <c r="H145" s="40">
        <f>SUM(H146:H147)</f>
        <v>98</v>
      </c>
    </row>
    <row r="146" spans="1:8" ht="12.75">
      <c r="A146" s="42">
        <v>1</v>
      </c>
      <c r="B146" s="82" t="s">
        <v>225</v>
      </c>
      <c r="C146" s="44" t="s">
        <v>226</v>
      </c>
      <c r="D146" s="45">
        <v>48</v>
      </c>
      <c r="E146" s="45">
        <v>0</v>
      </c>
      <c r="F146" s="45">
        <v>0</v>
      </c>
      <c r="G146" s="46" t="s">
        <v>27</v>
      </c>
      <c r="H146" s="45">
        <f>D146-E146+F146</f>
        <v>48</v>
      </c>
    </row>
    <row r="147" spans="1:8" ht="12.75">
      <c r="A147" s="42">
        <v>2</v>
      </c>
      <c r="B147" s="82" t="s">
        <v>227</v>
      </c>
      <c r="C147" s="44" t="s">
        <v>226</v>
      </c>
      <c r="D147" s="45">
        <v>0</v>
      </c>
      <c r="E147" s="45">
        <v>0</v>
      </c>
      <c r="F147" s="45">
        <v>50</v>
      </c>
      <c r="G147" s="46" t="s">
        <v>228</v>
      </c>
      <c r="H147" s="45">
        <f>D147-E147+F147</f>
        <v>50</v>
      </c>
    </row>
    <row r="148" spans="1:8" ht="12.75">
      <c r="A148" s="69" t="s">
        <v>229</v>
      </c>
      <c r="B148" s="69"/>
      <c r="C148" s="69"/>
      <c r="D148" s="40">
        <f>SUM(D149:D149)</f>
        <v>0</v>
      </c>
      <c r="E148" s="40">
        <f>SUM(E149:E149)</f>
        <v>0</v>
      </c>
      <c r="F148" s="40">
        <f>SUM(F149:F149)</f>
        <v>1400</v>
      </c>
      <c r="G148" s="40">
        <f>F148-E148</f>
        <v>1400</v>
      </c>
      <c r="H148" s="40">
        <f>SUM(H149:H149)</f>
        <v>1400</v>
      </c>
    </row>
    <row r="149" spans="1:8" ht="12.75">
      <c r="A149" s="42">
        <v>1</v>
      </c>
      <c r="B149" s="82" t="s">
        <v>230</v>
      </c>
      <c r="C149" s="44" t="s">
        <v>231</v>
      </c>
      <c r="D149" s="45">
        <v>0</v>
      </c>
      <c r="E149" s="45">
        <v>0</v>
      </c>
      <c r="F149" s="45">
        <v>1400</v>
      </c>
      <c r="G149" s="46" t="s">
        <v>232</v>
      </c>
      <c r="H149" s="45">
        <f>D149-E149+F149</f>
        <v>1400</v>
      </c>
    </row>
    <row r="150" spans="1:8" ht="12.75">
      <c r="A150" s="39" t="s">
        <v>233</v>
      </c>
      <c r="B150" s="39"/>
      <c r="C150" s="39"/>
      <c r="D150" s="68">
        <f>D151+D175</f>
        <v>13425</v>
      </c>
      <c r="E150" s="68">
        <f>E151+E175</f>
        <v>46</v>
      </c>
      <c r="F150" s="68">
        <f>F151+F175</f>
        <v>4389</v>
      </c>
      <c r="G150" s="41">
        <f>F150-E150</f>
        <v>4343</v>
      </c>
      <c r="H150" s="68">
        <f>H151+H175</f>
        <v>17768</v>
      </c>
    </row>
    <row r="151" spans="1:12" ht="12.75">
      <c r="A151" s="69" t="s">
        <v>234</v>
      </c>
      <c r="B151" s="69"/>
      <c r="C151" s="69"/>
      <c r="D151" s="40">
        <f>SUM(D152:D174)</f>
        <v>13146</v>
      </c>
      <c r="E151" s="40">
        <f>SUM(E152:E174)</f>
        <v>46</v>
      </c>
      <c r="F151" s="40">
        <f>SUM(F152:F174)</f>
        <v>4389</v>
      </c>
      <c r="G151" s="40">
        <f>F151-E151</f>
        <v>4343</v>
      </c>
      <c r="H151" s="40">
        <f>SUM(H152:H174)</f>
        <v>17489</v>
      </c>
      <c r="L151" s="1" t="s">
        <v>6</v>
      </c>
    </row>
    <row r="152" spans="1:13" ht="12.75">
      <c r="A152" s="42">
        <v>1</v>
      </c>
      <c r="B152" s="59" t="s">
        <v>235</v>
      </c>
      <c r="C152" s="44" t="s">
        <v>236</v>
      </c>
      <c r="D152" s="83">
        <v>10</v>
      </c>
      <c r="E152" s="50">
        <v>0</v>
      </c>
      <c r="F152" s="45">
        <v>0</v>
      </c>
      <c r="G152" s="46" t="s">
        <v>27</v>
      </c>
      <c r="H152" s="45">
        <f>D152-E152+F152</f>
        <v>10</v>
      </c>
      <c r="I152" s="38"/>
      <c r="K152" s="1" t="s">
        <v>6</v>
      </c>
      <c r="M152" s="1" t="s">
        <v>6</v>
      </c>
    </row>
    <row r="153" spans="1:9" ht="12.75">
      <c r="A153" s="42">
        <v>2</v>
      </c>
      <c r="B153" s="59" t="s">
        <v>237</v>
      </c>
      <c r="C153" s="44" t="s">
        <v>236</v>
      </c>
      <c r="D153" s="83">
        <v>10</v>
      </c>
      <c r="E153" s="50">
        <v>0</v>
      </c>
      <c r="F153" s="45">
        <v>0</v>
      </c>
      <c r="G153" s="46" t="s">
        <v>27</v>
      </c>
      <c r="H153" s="45">
        <f>D153-E153+F153</f>
        <v>10</v>
      </c>
      <c r="I153" s="38"/>
    </row>
    <row r="154" spans="1:9" ht="12.75">
      <c r="A154" s="42">
        <v>3</v>
      </c>
      <c r="B154" s="59" t="s">
        <v>238</v>
      </c>
      <c r="C154" s="44" t="s">
        <v>236</v>
      </c>
      <c r="D154" s="83">
        <v>16</v>
      </c>
      <c r="E154" s="50">
        <v>0</v>
      </c>
      <c r="F154" s="45">
        <v>0</v>
      </c>
      <c r="G154" s="46" t="s">
        <v>27</v>
      </c>
      <c r="H154" s="45">
        <f>D154-E154+F154</f>
        <v>16</v>
      </c>
      <c r="I154" s="38"/>
    </row>
    <row r="155" spans="1:9" ht="12.75">
      <c r="A155" s="42">
        <v>4</v>
      </c>
      <c r="B155" s="59" t="s">
        <v>239</v>
      </c>
      <c r="C155" s="44" t="s">
        <v>236</v>
      </c>
      <c r="D155" s="83">
        <v>16</v>
      </c>
      <c r="E155" s="50">
        <v>16</v>
      </c>
      <c r="F155" s="45">
        <v>0</v>
      </c>
      <c r="G155" s="46" t="s">
        <v>240</v>
      </c>
      <c r="H155" s="45">
        <f>D155-E155+F155</f>
        <v>0</v>
      </c>
      <c r="I155" s="38"/>
    </row>
    <row r="156" spans="1:9" ht="12.75">
      <c r="A156" s="42">
        <v>5</v>
      </c>
      <c r="B156" s="59" t="s">
        <v>241</v>
      </c>
      <c r="C156" s="44" t="s">
        <v>236</v>
      </c>
      <c r="D156" s="83">
        <v>16</v>
      </c>
      <c r="E156" s="50">
        <v>0</v>
      </c>
      <c r="F156" s="45">
        <v>0</v>
      </c>
      <c r="G156" s="46" t="s">
        <v>27</v>
      </c>
      <c r="H156" s="45">
        <f>D156-E156+F156</f>
        <v>16</v>
      </c>
      <c r="I156" s="38"/>
    </row>
    <row r="157" spans="1:9" ht="12.75">
      <c r="A157" s="42">
        <v>6</v>
      </c>
      <c r="B157" s="59" t="s">
        <v>242</v>
      </c>
      <c r="C157" s="44" t="s">
        <v>236</v>
      </c>
      <c r="D157" s="83">
        <v>16</v>
      </c>
      <c r="E157" s="50">
        <v>0</v>
      </c>
      <c r="F157" s="45">
        <v>0</v>
      </c>
      <c r="G157" s="46" t="s">
        <v>27</v>
      </c>
      <c r="H157" s="45">
        <f>D157-E157+F157</f>
        <v>16</v>
      </c>
      <c r="I157" s="38"/>
    </row>
    <row r="158" spans="1:9" ht="12.75">
      <c r="A158" s="42">
        <v>7</v>
      </c>
      <c r="B158" s="59" t="s">
        <v>243</v>
      </c>
      <c r="C158" s="44" t="s">
        <v>236</v>
      </c>
      <c r="D158" s="83">
        <v>16</v>
      </c>
      <c r="E158" s="50">
        <v>0</v>
      </c>
      <c r="F158" s="45">
        <v>0</v>
      </c>
      <c r="G158" s="46" t="s">
        <v>27</v>
      </c>
      <c r="H158" s="45">
        <f>D158-E158+F158</f>
        <v>16</v>
      </c>
      <c r="I158" s="38"/>
    </row>
    <row r="159" spans="1:9" ht="12.75">
      <c r="A159" s="42">
        <v>8</v>
      </c>
      <c r="B159" s="59" t="s">
        <v>244</v>
      </c>
      <c r="C159" s="44" t="s">
        <v>236</v>
      </c>
      <c r="D159" s="83">
        <v>16</v>
      </c>
      <c r="E159" s="50">
        <v>0</v>
      </c>
      <c r="F159" s="45">
        <v>0</v>
      </c>
      <c r="G159" s="46" t="s">
        <v>27</v>
      </c>
      <c r="H159" s="45">
        <f>D159-E159+F159</f>
        <v>16</v>
      </c>
      <c r="I159" s="38"/>
    </row>
    <row r="160" spans="1:9" ht="12.75">
      <c r="A160" s="42">
        <v>9</v>
      </c>
      <c r="B160" s="59" t="s">
        <v>245</v>
      </c>
      <c r="C160" s="44" t="s">
        <v>236</v>
      </c>
      <c r="D160" s="83">
        <v>16</v>
      </c>
      <c r="E160" s="50">
        <v>0</v>
      </c>
      <c r="F160" s="45">
        <v>0</v>
      </c>
      <c r="G160" s="46" t="s">
        <v>27</v>
      </c>
      <c r="H160" s="45">
        <f>D160-E160+F160</f>
        <v>16</v>
      </c>
      <c r="I160" s="38"/>
    </row>
    <row r="161" spans="1:9" ht="12.75">
      <c r="A161" s="42">
        <v>10</v>
      </c>
      <c r="B161" s="59" t="s">
        <v>246</v>
      </c>
      <c r="C161" s="44" t="s">
        <v>236</v>
      </c>
      <c r="D161" s="83">
        <v>18</v>
      </c>
      <c r="E161" s="50">
        <v>0</v>
      </c>
      <c r="F161" s="45">
        <v>0</v>
      </c>
      <c r="G161" s="46" t="s">
        <v>27</v>
      </c>
      <c r="H161" s="45">
        <f>D161-E161+F161</f>
        <v>18</v>
      </c>
      <c r="I161" s="38"/>
    </row>
    <row r="162" spans="1:9" ht="12.75">
      <c r="A162" s="42">
        <v>11</v>
      </c>
      <c r="B162" s="59" t="s">
        <v>247</v>
      </c>
      <c r="C162" s="44" t="s">
        <v>236</v>
      </c>
      <c r="D162" s="83">
        <v>20</v>
      </c>
      <c r="E162" s="50">
        <v>0</v>
      </c>
      <c r="F162" s="45">
        <v>0</v>
      </c>
      <c r="G162" s="46" t="s">
        <v>27</v>
      </c>
      <c r="H162" s="45">
        <f>D162-E162+F162</f>
        <v>20</v>
      </c>
      <c r="I162" s="38"/>
    </row>
    <row r="163" spans="1:9" ht="12.75">
      <c r="A163" s="42">
        <v>12</v>
      </c>
      <c r="B163" s="59" t="s">
        <v>248</v>
      </c>
      <c r="C163" s="44" t="s">
        <v>236</v>
      </c>
      <c r="D163" s="83">
        <v>16</v>
      </c>
      <c r="E163" s="50">
        <v>0</v>
      </c>
      <c r="F163" s="45">
        <v>0</v>
      </c>
      <c r="G163" s="46" t="s">
        <v>27</v>
      </c>
      <c r="H163" s="45">
        <f>D163-E163+F163</f>
        <v>16</v>
      </c>
      <c r="I163" s="38"/>
    </row>
    <row r="164" spans="1:9" ht="12.75">
      <c r="A164" s="42">
        <v>13</v>
      </c>
      <c r="B164" s="59" t="s">
        <v>249</v>
      </c>
      <c r="C164" s="44" t="s">
        <v>250</v>
      </c>
      <c r="D164" s="83">
        <v>2160</v>
      </c>
      <c r="E164" s="45">
        <v>0</v>
      </c>
      <c r="F164" s="45">
        <v>0</v>
      </c>
      <c r="G164" s="46" t="s">
        <v>27</v>
      </c>
      <c r="H164" s="45">
        <f>D164-E164+F164</f>
        <v>2160</v>
      </c>
      <c r="I164" s="38"/>
    </row>
    <row r="165" spans="1:9" ht="12.75">
      <c r="A165" s="42">
        <v>14</v>
      </c>
      <c r="B165" s="59" t="s">
        <v>251</v>
      </c>
      <c r="C165" s="44" t="s">
        <v>250</v>
      </c>
      <c r="D165" s="83">
        <v>10564</v>
      </c>
      <c r="E165" s="45">
        <v>0</v>
      </c>
      <c r="F165" s="45">
        <v>4389</v>
      </c>
      <c r="G165" s="46" t="s">
        <v>252</v>
      </c>
      <c r="H165" s="45">
        <f>D165-E165+F165</f>
        <v>14953</v>
      </c>
      <c r="I165" s="38"/>
    </row>
    <row r="166" spans="1:9" ht="12.75">
      <c r="A166" s="42">
        <v>15</v>
      </c>
      <c r="B166" s="84" t="s">
        <v>253</v>
      </c>
      <c r="C166" s="44" t="s">
        <v>236</v>
      </c>
      <c r="D166" s="83">
        <v>10</v>
      </c>
      <c r="E166" s="45">
        <v>0</v>
      </c>
      <c r="F166" s="45">
        <v>0</v>
      </c>
      <c r="G166" s="46" t="s">
        <v>27</v>
      </c>
      <c r="H166" s="45">
        <f>D166-E166+F166</f>
        <v>10</v>
      </c>
      <c r="I166" s="38"/>
    </row>
    <row r="167" spans="1:9" ht="71.25" customHeight="1">
      <c r="A167" s="42">
        <v>16</v>
      </c>
      <c r="B167" s="85" t="s">
        <v>254</v>
      </c>
      <c r="C167" s="44" t="s">
        <v>236</v>
      </c>
      <c r="D167" s="83">
        <v>10</v>
      </c>
      <c r="E167" s="45">
        <v>0</v>
      </c>
      <c r="F167" s="45">
        <v>0</v>
      </c>
      <c r="G167" s="46" t="s">
        <v>27</v>
      </c>
      <c r="H167" s="45">
        <f>D167-E167+F167</f>
        <v>10</v>
      </c>
      <c r="I167" s="38"/>
    </row>
    <row r="168" spans="1:9" ht="12.75">
      <c r="A168" s="42">
        <v>17</v>
      </c>
      <c r="B168" s="85" t="s">
        <v>255</v>
      </c>
      <c r="C168" s="44" t="s">
        <v>236</v>
      </c>
      <c r="D168" s="83">
        <v>15</v>
      </c>
      <c r="E168" s="45">
        <v>15</v>
      </c>
      <c r="F168" s="45">
        <v>0</v>
      </c>
      <c r="G168" s="46" t="s">
        <v>256</v>
      </c>
      <c r="H168" s="45">
        <f>D168-E168+F168</f>
        <v>0</v>
      </c>
      <c r="I168" s="38"/>
    </row>
    <row r="169" spans="1:12" ht="12.75">
      <c r="A169" s="42">
        <v>18</v>
      </c>
      <c r="B169" s="85" t="s">
        <v>257</v>
      </c>
      <c r="C169" s="44" t="s">
        <v>236</v>
      </c>
      <c r="D169" s="83">
        <v>15</v>
      </c>
      <c r="E169" s="45">
        <v>15</v>
      </c>
      <c r="F169" s="45">
        <v>0</v>
      </c>
      <c r="G169" s="46" t="s">
        <v>256</v>
      </c>
      <c r="H169" s="45">
        <f>D169-E169+F169</f>
        <v>0</v>
      </c>
      <c r="I169" s="38"/>
      <c r="L169" s="1" t="s">
        <v>6</v>
      </c>
    </row>
    <row r="170" spans="1:9" ht="12.75">
      <c r="A170" s="42">
        <v>19</v>
      </c>
      <c r="B170" s="85" t="s">
        <v>258</v>
      </c>
      <c r="C170" s="44" t="s">
        <v>236</v>
      </c>
      <c r="D170" s="83">
        <v>15</v>
      </c>
      <c r="E170" s="45">
        <v>0</v>
      </c>
      <c r="F170" s="45">
        <v>0</v>
      </c>
      <c r="G170" s="46" t="s">
        <v>27</v>
      </c>
      <c r="H170" s="45">
        <f>D170-E170+F170</f>
        <v>15</v>
      </c>
      <c r="I170" s="38"/>
    </row>
    <row r="171" spans="1:9" ht="12.75">
      <c r="A171" s="42">
        <v>20</v>
      </c>
      <c r="B171" s="59" t="s">
        <v>259</v>
      </c>
      <c r="C171" s="44" t="s">
        <v>236</v>
      </c>
      <c r="D171" s="83">
        <v>5</v>
      </c>
      <c r="E171" s="50">
        <v>0</v>
      </c>
      <c r="F171" s="45">
        <v>0</v>
      </c>
      <c r="G171" s="46" t="s">
        <v>27</v>
      </c>
      <c r="H171" s="45">
        <f>D171-E171+F171</f>
        <v>5</v>
      </c>
      <c r="I171" s="38"/>
    </row>
    <row r="172" spans="1:9" ht="12.75">
      <c r="A172" s="42">
        <v>21</v>
      </c>
      <c r="B172" s="59" t="s">
        <v>260</v>
      </c>
      <c r="C172" s="44" t="s">
        <v>236</v>
      </c>
      <c r="D172" s="83">
        <v>66</v>
      </c>
      <c r="E172" s="50">
        <v>0</v>
      </c>
      <c r="F172" s="45">
        <v>0</v>
      </c>
      <c r="G172" s="46" t="s">
        <v>27</v>
      </c>
      <c r="H172" s="45">
        <f>D172-E172+F172</f>
        <v>66</v>
      </c>
      <c r="I172" s="38"/>
    </row>
    <row r="173" spans="1:9" ht="12.75">
      <c r="A173" s="42">
        <v>22</v>
      </c>
      <c r="B173" s="59" t="s">
        <v>261</v>
      </c>
      <c r="C173" s="44" t="s">
        <v>236</v>
      </c>
      <c r="D173" s="83">
        <v>90</v>
      </c>
      <c r="E173" s="50">
        <v>0</v>
      </c>
      <c r="F173" s="45">
        <v>0</v>
      </c>
      <c r="G173" s="46" t="s">
        <v>27</v>
      </c>
      <c r="H173" s="45">
        <f>D173-E173+F173</f>
        <v>90</v>
      </c>
      <c r="I173" s="38"/>
    </row>
    <row r="174" spans="1:9" ht="12.75">
      <c r="A174" s="42">
        <v>23</v>
      </c>
      <c r="B174" s="59" t="s">
        <v>262</v>
      </c>
      <c r="C174" s="44" t="s">
        <v>250</v>
      </c>
      <c r="D174" s="83">
        <v>10</v>
      </c>
      <c r="E174" s="50">
        <v>0</v>
      </c>
      <c r="F174" s="45">
        <v>0</v>
      </c>
      <c r="G174" s="46" t="s">
        <v>27</v>
      </c>
      <c r="H174" s="45">
        <f>D174-E174+F174</f>
        <v>10</v>
      </c>
      <c r="I174" s="38"/>
    </row>
    <row r="175" spans="1:8" ht="12.75">
      <c r="A175" s="69" t="s">
        <v>263</v>
      </c>
      <c r="B175" s="69"/>
      <c r="C175" s="69"/>
      <c r="D175" s="40">
        <f>SUM(D176:D178)</f>
        <v>279</v>
      </c>
      <c r="E175" s="40">
        <f>SUM(E176:E178)</f>
        <v>0</v>
      </c>
      <c r="F175" s="40">
        <f>SUM(F176:F178)</f>
        <v>0</v>
      </c>
      <c r="G175" s="40">
        <f>F175-E175</f>
        <v>0</v>
      </c>
      <c r="H175" s="40">
        <f>SUM(H176:H178)</f>
        <v>279</v>
      </c>
    </row>
    <row r="176" spans="1:8" ht="12.75">
      <c r="A176" s="42">
        <v>1</v>
      </c>
      <c r="B176" s="81" t="s">
        <v>264</v>
      </c>
      <c r="C176" s="44" t="s">
        <v>265</v>
      </c>
      <c r="D176" s="45">
        <v>50</v>
      </c>
      <c r="E176" s="71">
        <v>0</v>
      </c>
      <c r="F176" s="45">
        <v>0</v>
      </c>
      <c r="G176" s="46" t="s">
        <v>27</v>
      </c>
      <c r="H176" s="45">
        <f>D176-E176+F176</f>
        <v>50</v>
      </c>
    </row>
    <row r="177" spans="1:8" ht="12.75">
      <c r="A177" s="42">
        <v>2</v>
      </c>
      <c r="B177" s="81" t="s">
        <v>266</v>
      </c>
      <c r="C177" s="44" t="s">
        <v>265</v>
      </c>
      <c r="D177" s="45">
        <v>179</v>
      </c>
      <c r="E177" s="71">
        <v>0</v>
      </c>
      <c r="F177" s="45">
        <v>0</v>
      </c>
      <c r="G177" s="46" t="s">
        <v>27</v>
      </c>
      <c r="H177" s="45">
        <f>D177-E177+F177</f>
        <v>179</v>
      </c>
    </row>
    <row r="178" spans="1:8" ht="12.75">
      <c r="A178" s="42">
        <v>3</v>
      </c>
      <c r="B178" s="81" t="s">
        <v>267</v>
      </c>
      <c r="C178" s="44" t="s">
        <v>265</v>
      </c>
      <c r="D178" s="45">
        <v>50</v>
      </c>
      <c r="E178" s="71">
        <v>0</v>
      </c>
      <c r="F178" s="45">
        <v>0</v>
      </c>
      <c r="G178" s="46" t="s">
        <v>27</v>
      </c>
      <c r="H178" s="45">
        <f>D178-E178+F178</f>
        <v>50</v>
      </c>
    </row>
    <row r="179" spans="1:7" ht="12.75">
      <c r="A179" s="86"/>
      <c r="B179" s="87"/>
      <c r="C179" s="88"/>
      <c r="D179" s="89"/>
      <c r="F179" s="89"/>
      <c r="G179" s="89"/>
    </row>
    <row r="180" spans="1:7" ht="12.75">
      <c r="A180" s="86"/>
      <c r="B180" s="87"/>
      <c r="C180" s="88"/>
      <c r="D180" s="89"/>
      <c r="F180" s="89"/>
      <c r="G180" s="89"/>
    </row>
    <row r="181" spans="1:7" ht="12.75">
      <c r="A181" s="86"/>
      <c r="B181" s="87"/>
      <c r="C181" s="88"/>
      <c r="D181" s="89"/>
      <c r="F181" s="89"/>
      <c r="G181" s="89"/>
    </row>
    <row r="182" spans="1:8" ht="28.5" customHeight="1">
      <c r="A182" s="86"/>
      <c r="B182" s="90" t="s">
        <v>268</v>
      </c>
      <c r="C182" s="90"/>
      <c r="D182" s="90"/>
      <c r="E182" s="90"/>
      <c r="F182" s="90"/>
      <c r="G182" s="90"/>
      <c r="H182" s="90"/>
    </row>
    <row r="183" spans="1:8" ht="12.75">
      <c r="A183" s="86"/>
      <c r="B183" s="91" t="s">
        <v>269</v>
      </c>
      <c r="C183" s="91"/>
      <c r="D183" s="91"/>
      <c r="E183" s="91"/>
      <c r="F183" s="91"/>
      <c r="G183" s="91"/>
      <c r="H183" s="91"/>
    </row>
    <row r="184" spans="2:11" ht="12.75">
      <c r="B184"/>
      <c r="F184" s="92"/>
      <c r="G184" s="93"/>
      <c r="K184" s="1" t="s">
        <v>6</v>
      </c>
    </row>
    <row r="185" spans="2:7" ht="12.75">
      <c r="B185" s="18"/>
      <c r="F185" s="92"/>
      <c r="G185" s="93"/>
    </row>
    <row r="186" spans="2:7" ht="12.75">
      <c r="B186" s="18"/>
      <c r="F186" s="92"/>
      <c r="G186" s="93"/>
    </row>
    <row r="187" spans="2:9" ht="12.75">
      <c r="B187" s="94"/>
      <c r="C187" s="89"/>
      <c r="F187"/>
      <c r="G187" s="95"/>
      <c r="H187" s="95"/>
      <c r="I187"/>
    </row>
    <row r="188" spans="2:9" ht="12.75">
      <c r="B188" s="94"/>
      <c r="C188" s="89"/>
      <c r="F188"/>
      <c r="G188" s="96"/>
      <c r="H188" s="96"/>
      <c r="I188"/>
    </row>
    <row r="189" spans="2:7" ht="15" customHeight="1">
      <c r="B189"/>
      <c r="F189" s="92"/>
      <c r="G189" s="93"/>
    </row>
    <row r="190" spans="2:7" ht="15" customHeight="1">
      <c r="B190"/>
      <c r="F190" s="92"/>
      <c r="G190" s="93"/>
    </row>
    <row r="191" spans="2:8" ht="12.75">
      <c r="B191"/>
      <c r="C191" s="97"/>
      <c r="D191" s="97"/>
      <c r="E191" s="98"/>
      <c r="F191"/>
      <c r="G191" s="94"/>
      <c r="H191" s="94"/>
    </row>
    <row r="192" spans="2:8" ht="12.75">
      <c r="B192"/>
      <c r="C192" s="97"/>
      <c r="D192" s="97"/>
      <c r="E192" s="98" t="s">
        <v>270</v>
      </c>
      <c r="F192" s="99"/>
      <c r="G192" s="100"/>
      <c r="H192" s="94"/>
    </row>
    <row r="193" spans="5:6" ht="12.75">
      <c r="E193" s="2" t="s">
        <v>6</v>
      </c>
      <c r="F193" s="99"/>
    </row>
    <row r="194" ht="12.75">
      <c r="B194"/>
    </row>
    <row r="195" ht="12.75">
      <c r="B195"/>
    </row>
    <row r="196" ht="12.75">
      <c r="B196"/>
    </row>
    <row r="197" spans="6:8" ht="12.75">
      <c r="F197"/>
      <c r="G197"/>
      <c r="H197"/>
    </row>
    <row r="198" spans="6:8" ht="12.75">
      <c r="F198"/>
      <c r="G198"/>
      <c r="H198"/>
    </row>
  </sheetData>
  <sheetProtection selectLockedCells="1" selectUnlockedCells="1"/>
  <mergeCells count="35">
    <mergeCell ref="F1:H1"/>
    <mergeCell ref="A2:D2"/>
    <mergeCell ref="F3:H3"/>
    <mergeCell ref="A6:H6"/>
    <mergeCell ref="A7:H7"/>
    <mergeCell ref="A8:H8"/>
    <mergeCell ref="A9:B9"/>
    <mergeCell ref="B10:B12"/>
    <mergeCell ref="C10:C12"/>
    <mergeCell ref="A14:C14"/>
    <mergeCell ref="A15:C15"/>
    <mergeCell ref="A47:C47"/>
    <mergeCell ref="A50:C50"/>
    <mergeCell ref="A82:C82"/>
    <mergeCell ref="A83:C83"/>
    <mergeCell ref="A97:C97"/>
    <mergeCell ref="A100:C100"/>
    <mergeCell ref="A103:C103"/>
    <mergeCell ref="A104:C104"/>
    <mergeCell ref="A109:C109"/>
    <mergeCell ref="A115:C115"/>
    <mergeCell ref="A116:C116"/>
    <mergeCell ref="A119:C119"/>
    <mergeCell ref="A121:C121"/>
    <mergeCell ref="A140:C140"/>
    <mergeCell ref="A141:C141"/>
    <mergeCell ref="A145:C145"/>
    <mergeCell ref="A148:C148"/>
    <mergeCell ref="A150:C150"/>
    <mergeCell ref="A151:C151"/>
    <mergeCell ref="A175:C175"/>
    <mergeCell ref="B182:H182"/>
    <mergeCell ref="B183:H183"/>
    <mergeCell ref="G187:H187"/>
    <mergeCell ref="G188:H188"/>
  </mergeCells>
  <printOptions/>
  <pageMargins left="0.7875" right="0.5791666666666667" top="0.25625" bottom="0.5013888888888889" header="0.5118055555555555" footer="0.2361111111111111"/>
  <pageSetup firstPageNumber="1" useFirstPageNumber="1" horizontalDpi="300" verticalDpi="300" orientation="portrait" paperSize="9" scale="65"/>
  <headerFooter alignWithMargins="0">
    <oddFooter>&amp;C&amp;"Times New Roman,Regular"&amp;12Page &amp;P&amp;R&amp;"Times New Roman,Regular"&amp;12FP-59-02, vers. 01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invest8</dc:creator>
  <cp:keywords/>
  <dc:description/>
  <cp:lastModifiedBy/>
  <cp:lastPrinted>2018-07-19T05:30:34Z</cp:lastPrinted>
  <dcterms:created xsi:type="dcterms:W3CDTF">2018-07-17T15:00:48Z</dcterms:created>
  <dcterms:modified xsi:type="dcterms:W3CDTF">2018-07-26T05:39:29Z</dcterms:modified>
  <cp:category/>
  <cp:version/>
  <cp:contentType/>
  <cp:contentStatus/>
  <cp:revision>6</cp:revision>
</cp:coreProperties>
</file>